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rianna\DataLab\Covid-19\Espagne\"/>
    </mc:Choice>
  </mc:AlternateContent>
  <bookViews>
    <workbookView xWindow="0" yWindow="0" windowWidth="19200" windowHeight="6470" tabRatio="536" activeTab="2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8" i="2" l="1"/>
  <c r="P17" i="2"/>
  <c r="P16" i="2"/>
  <c r="P11" i="2"/>
  <c r="P10" i="2"/>
  <c r="P9" i="2"/>
  <c r="P8" i="2"/>
  <c r="O19" i="2"/>
  <c r="P15" i="2" s="1"/>
  <c r="P12" i="2" l="1"/>
  <c r="P19" i="2" s="1"/>
  <c r="P13" i="2"/>
  <c r="P14" i="2"/>
  <c r="K19" i="2"/>
  <c r="I19" i="2"/>
  <c r="M18" i="2"/>
  <c r="M17" i="2"/>
  <c r="M16" i="2"/>
  <c r="M15" i="2"/>
  <c r="M14" i="2"/>
  <c r="M13" i="2"/>
  <c r="M12" i="2"/>
  <c r="M11" i="2"/>
  <c r="M10" i="2"/>
  <c r="M9" i="2"/>
  <c r="M8" i="2"/>
  <c r="K18" i="3"/>
  <c r="I18" i="3"/>
  <c r="M17" i="3"/>
  <c r="M16" i="3"/>
  <c r="M15" i="3"/>
  <c r="M14" i="3"/>
  <c r="M13" i="3"/>
  <c r="M12" i="3"/>
  <c r="M11" i="3"/>
  <c r="M10" i="3"/>
  <c r="M9" i="3"/>
  <c r="M8" i="3"/>
  <c r="N13" i="3" l="1"/>
  <c r="M19" i="2"/>
  <c r="M20" i="2" s="1"/>
  <c r="N12" i="3"/>
  <c r="L17" i="2"/>
  <c r="L9" i="2"/>
  <c r="L11" i="2"/>
  <c r="L16" i="2"/>
  <c r="L8" i="2"/>
  <c r="L19" i="2" s="1"/>
  <c r="L12" i="2"/>
  <c r="L15" i="2"/>
  <c r="L14" i="2"/>
  <c r="L13" i="2"/>
  <c r="L18" i="2"/>
  <c r="L10" i="2"/>
  <c r="N15" i="3"/>
  <c r="J12" i="2"/>
  <c r="J11" i="2"/>
  <c r="J18" i="2"/>
  <c r="J10" i="2"/>
  <c r="J17" i="2"/>
  <c r="J9" i="2"/>
  <c r="J14" i="2"/>
  <c r="J16" i="2"/>
  <c r="J8" i="2"/>
  <c r="J15" i="2"/>
  <c r="J13" i="2"/>
  <c r="M18" i="3"/>
  <c r="M19" i="3" s="1"/>
  <c r="J13" i="3"/>
  <c r="J15" i="3"/>
  <c r="J12" i="3"/>
  <c r="J11" i="3"/>
  <c r="J14" i="3"/>
  <c r="J10" i="3"/>
  <c r="J17" i="3"/>
  <c r="J9" i="3"/>
  <c r="J16" i="3"/>
  <c r="J8" i="3"/>
  <c r="L11" i="3"/>
  <c r="L14" i="3"/>
  <c r="L10" i="3"/>
  <c r="L9" i="3"/>
  <c r="L17" i="3"/>
  <c r="L16" i="3"/>
  <c r="L12" i="3"/>
  <c r="L8" i="3"/>
  <c r="L15" i="3"/>
  <c r="L13" i="3"/>
  <c r="Q18" i="3"/>
  <c r="O18" i="3"/>
  <c r="S17" i="3"/>
  <c r="S16" i="3"/>
  <c r="S15" i="3"/>
  <c r="S14" i="3"/>
  <c r="S13" i="3"/>
  <c r="S12" i="3"/>
  <c r="S11" i="3"/>
  <c r="S10" i="3"/>
  <c r="S9" i="3"/>
  <c r="S8" i="3"/>
  <c r="N15" i="2" l="1"/>
  <c r="N10" i="2"/>
  <c r="J19" i="2"/>
  <c r="N14" i="3"/>
  <c r="N18" i="2"/>
  <c r="N8" i="2"/>
  <c r="N16" i="2"/>
  <c r="N17" i="3"/>
  <c r="N12" i="2"/>
  <c r="N11" i="3"/>
  <c r="N13" i="2"/>
  <c r="T8" i="3"/>
  <c r="T9" i="3"/>
  <c r="N9" i="3"/>
  <c r="N16" i="3"/>
  <c r="N17" i="2"/>
  <c r="N14" i="2"/>
  <c r="T10" i="3"/>
  <c r="N10" i="3"/>
  <c r="N8" i="3"/>
  <c r="N11" i="2"/>
  <c r="N9" i="2"/>
  <c r="S18" i="3"/>
  <c r="S19" i="3" s="1"/>
  <c r="R11" i="3"/>
  <c r="R14" i="3"/>
  <c r="R10" i="3"/>
  <c r="R9" i="3"/>
  <c r="R17" i="3"/>
  <c r="R13" i="3"/>
  <c r="R16" i="3"/>
  <c r="R12" i="3"/>
  <c r="R8" i="3"/>
  <c r="R15" i="3"/>
  <c r="J18" i="3"/>
  <c r="P13" i="3"/>
  <c r="P11" i="3"/>
  <c r="P16" i="3"/>
  <c r="P12" i="3"/>
  <c r="P8" i="3"/>
  <c r="P14" i="3"/>
  <c r="P10" i="3"/>
  <c r="P17" i="3"/>
  <c r="P9" i="3"/>
  <c r="P15" i="3"/>
  <c r="L18" i="3"/>
  <c r="G9" i="2"/>
  <c r="G10" i="2"/>
  <c r="G11" i="2"/>
  <c r="G12" i="2"/>
  <c r="G13" i="2"/>
  <c r="G14" i="2"/>
  <c r="G15" i="2"/>
  <c r="G16" i="2"/>
  <c r="G17" i="2"/>
  <c r="G18" i="2"/>
  <c r="G8" i="2"/>
  <c r="S9" i="2"/>
  <c r="S10" i="2"/>
  <c r="S11" i="2"/>
  <c r="S12" i="2"/>
  <c r="S13" i="2"/>
  <c r="S14" i="2"/>
  <c r="S15" i="2"/>
  <c r="S16" i="2"/>
  <c r="S17" i="2"/>
  <c r="S18" i="2"/>
  <c r="S8" i="2"/>
  <c r="Q19" i="2"/>
  <c r="E19" i="2"/>
  <c r="T14" i="3" l="1"/>
  <c r="N19" i="2"/>
  <c r="T9" i="2"/>
  <c r="T16" i="2"/>
  <c r="T17" i="3"/>
  <c r="T15" i="3"/>
  <c r="T12" i="3"/>
  <c r="T15" i="2"/>
  <c r="T16" i="3"/>
  <c r="T11" i="2"/>
  <c r="T11" i="3"/>
  <c r="T13" i="2"/>
  <c r="T8" i="2"/>
  <c r="H10" i="2"/>
  <c r="F15" i="2"/>
  <c r="F18" i="2"/>
  <c r="F14" i="2"/>
  <c r="F10" i="2"/>
  <c r="F13" i="2"/>
  <c r="F17" i="2"/>
  <c r="F12" i="2"/>
  <c r="F11" i="2"/>
  <c r="F9" i="2"/>
  <c r="F8" i="2"/>
  <c r="F16" i="2"/>
  <c r="R12" i="2"/>
  <c r="R15" i="2"/>
  <c r="R11" i="2"/>
  <c r="R18" i="2"/>
  <c r="R10" i="2"/>
  <c r="R17" i="2"/>
  <c r="R9" i="2"/>
  <c r="R14" i="2"/>
  <c r="R16" i="2"/>
  <c r="R8" i="2"/>
  <c r="R13" i="2"/>
  <c r="N18" i="3"/>
  <c r="T13" i="3"/>
  <c r="T18" i="3" s="1"/>
  <c r="R18" i="3"/>
  <c r="P18" i="3"/>
  <c r="G19" i="2"/>
  <c r="G20" i="2" s="1"/>
  <c r="C19" i="2"/>
  <c r="Y19" i="2"/>
  <c r="AA19" i="2"/>
  <c r="AC19" i="2"/>
  <c r="W19" i="2"/>
  <c r="U19" i="2"/>
  <c r="S19" i="2"/>
  <c r="S20" i="2" s="1"/>
  <c r="E18" i="3"/>
  <c r="C18" i="3"/>
  <c r="G17" i="3"/>
  <c r="G16" i="3"/>
  <c r="G15" i="3"/>
  <c r="G14" i="3"/>
  <c r="G13" i="3"/>
  <c r="G12" i="3"/>
  <c r="G11" i="3"/>
  <c r="G10" i="3"/>
  <c r="G9" i="3"/>
  <c r="G8" i="3"/>
  <c r="R19" i="2" l="1"/>
  <c r="H9" i="2"/>
  <c r="H12" i="2"/>
  <c r="T14" i="2"/>
  <c r="H11" i="2"/>
  <c r="D18" i="2"/>
  <c r="D10" i="2"/>
  <c r="D17" i="2"/>
  <c r="D9" i="2"/>
  <c r="D16" i="2"/>
  <c r="D8" i="2"/>
  <c r="D15" i="2"/>
  <c r="D13" i="2"/>
  <c r="D12" i="2"/>
  <c r="D14" i="2"/>
  <c r="D11" i="2"/>
  <c r="H18" i="2"/>
  <c r="U20" i="2"/>
  <c r="V14" i="2"/>
  <c r="V13" i="2"/>
  <c r="V12" i="2"/>
  <c r="V17" i="2"/>
  <c r="V16" i="2"/>
  <c r="V11" i="2"/>
  <c r="V9" i="2"/>
  <c r="V8" i="2"/>
  <c r="V18" i="2"/>
  <c r="V10" i="2"/>
  <c r="V15" i="2"/>
  <c r="H16" i="2"/>
  <c r="T10" i="2"/>
  <c r="H8" i="2"/>
  <c r="AC20" i="2"/>
  <c r="AD18" i="2"/>
  <c r="AD10" i="2"/>
  <c r="AD17" i="2"/>
  <c r="AD9" i="2"/>
  <c r="AD16" i="2"/>
  <c r="AD8" i="2"/>
  <c r="AD15" i="2"/>
  <c r="AD13" i="2"/>
  <c r="AD12" i="2"/>
  <c r="AD14" i="2"/>
  <c r="AD11" i="2"/>
  <c r="H13" i="2"/>
  <c r="AA20" i="2"/>
  <c r="AB13" i="2"/>
  <c r="AB12" i="2"/>
  <c r="AB16" i="2"/>
  <c r="AB11" i="2"/>
  <c r="AB15" i="2"/>
  <c r="AB18" i="2"/>
  <c r="AB10" i="2"/>
  <c r="AB17" i="2"/>
  <c r="AB9" i="2"/>
  <c r="AB8" i="2"/>
  <c r="AB14" i="2"/>
  <c r="H15" i="2"/>
  <c r="F19" i="2"/>
  <c r="H14" i="2"/>
  <c r="T17" i="2"/>
  <c r="W20" i="2"/>
  <c r="X11" i="2"/>
  <c r="X14" i="2"/>
  <c r="X13" i="2"/>
  <c r="X18" i="2"/>
  <c r="X10" i="2"/>
  <c r="X17" i="2"/>
  <c r="X9" i="2"/>
  <c r="X16" i="2"/>
  <c r="X8" i="2"/>
  <c r="X15" i="2"/>
  <c r="X12" i="2"/>
  <c r="Y20" i="2"/>
  <c r="Z16" i="2"/>
  <c r="Z8" i="2"/>
  <c r="Z15" i="2"/>
  <c r="Z18" i="2"/>
  <c r="Z14" i="2"/>
  <c r="Z11" i="2"/>
  <c r="Z13" i="2"/>
  <c r="Z12" i="2"/>
  <c r="Z10" i="2"/>
  <c r="Z17" i="2"/>
  <c r="Z9" i="2"/>
  <c r="T12" i="2"/>
  <c r="T19" i="2" s="1"/>
  <c r="H17" i="2"/>
  <c r="T18" i="2"/>
  <c r="D14" i="3"/>
  <c r="D10" i="3"/>
  <c r="D17" i="3"/>
  <c r="D9" i="3"/>
  <c r="D16" i="3"/>
  <c r="D12" i="3"/>
  <c r="D8" i="3"/>
  <c r="D15" i="3"/>
  <c r="D11" i="3"/>
  <c r="D13" i="3"/>
  <c r="F15" i="3"/>
  <c r="F11" i="3"/>
  <c r="F14" i="3"/>
  <c r="F10" i="3"/>
  <c r="F17" i="3"/>
  <c r="F13" i="3"/>
  <c r="F9" i="3"/>
  <c r="F16" i="3"/>
  <c r="F12" i="3"/>
  <c r="F8" i="3"/>
  <c r="G18" i="3"/>
  <c r="Y9" i="3"/>
  <c r="Y10" i="3"/>
  <c r="Y11" i="3"/>
  <c r="Y12" i="3"/>
  <c r="Y13" i="3"/>
  <c r="Y14" i="3"/>
  <c r="Y15" i="3"/>
  <c r="Y16" i="3"/>
  <c r="Y17" i="3"/>
  <c r="Y8" i="3"/>
  <c r="U18" i="3"/>
  <c r="W18" i="3"/>
  <c r="D18" i="3" l="1"/>
  <c r="AB19" i="2"/>
  <c r="H19" i="2"/>
  <c r="Z17" i="3"/>
  <c r="X19" i="2"/>
  <c r="AD19" i="2"/>
  <c r="Z19" i="2"/>
  <c r="Z14" i="3"/>
  <c r="V19" i="2"/>
  <c r="H16" i="3"/>
  <c r="G19" i="3"/>
  <c r="X11" i="3"/>
  <c r="X14" i="3"/>
  <c r="X10" i="3"/>
  <c r="X17" i="3"/>
  <c r="X13" i="3"/>
  <c r="X9" i="3"/>
  <c r="X16" i="3"/>
  <c r="X12" i="3"/>
  <c r="X8" i="3"/>
  <c r="X15" i="3"/>
  <c r="H17" i="3"/>
  <c r="H12" i="3"/>
  <c r="H15" i="3"/>
  <c r="H14" i="3"/>
  <c r="H13" i="3"/>
  <c r="H11" i="3"/>
  <c r="H10" i="3"/>
  <c r="H9" i="3"/>
  <c r="V13" i="3"/>
  <c r="V16" i="3"/>
  <c r="V12" i="3"/>
  <c r="V8" i="3"/>
  <c r="V15" i="3"/>
  <c r="V11" i="3"/>
  <c r="V14" i="3"/>
  <c r="V10" i="3"/>
  <c r="V17" i="3"/>
  <c r="V9" i="3"/>
  <c r="F18" i="3"/>
  <c r="H8" i="3"/>
  <c r="Y18" i="3"/>
  <c r="Y19" i="3" s="1"/>
  <c r="AE18" i="3"/>
  <c r="AC18" i="3"/>
  <c r="AA18" i="3"/>
  <c r="Z13" i="3" l="1"/>
  <c r="Z10" i="3"/>
  <c r="Z11" i="3"/>
  <c r="Z8" i="3"/>
  <c r="Z12" i="3"/>
  <c r="Z15" i="3"/>
  <c r="AE19" i="3"/>
  <c r="AF16" i="3"/>
  <c r="AF8" i="3"/>
  <c r="AF15" i="3"/>
  <c r="AF14" i="3"/>
  <c r="AF10" i="3"/>
  <c r="AF13" i="3"/>
  <c r="AF12" i="3"/>
  <c r="AF11" i="3"/>
  <c r="AF17" i="3"/>
  <c r="AF9" i="3"/>
  <c r="Z9" i="3"/>
  <c r="Z16" i="3"/>
  <c r="AB13" i="3"/>
  <c r="AB16" i="3"/>
  <c r="AB12" i="3"/>
  <c r="AB8" i="3"/>
  <c r="AB15" i="3"/>
  <c r="AB11" i="3"/>
  <c r="AB14" i="3"/>
  <c r="AB10" i="3"/>
  <c r="AB17" i="3"/>
  <c r="AB9" i="3"/>
  <c r="H18" i="3"/>
  <c r="V18" i="3"/>
  <c r="AD15" i="3"/>
  <c r="AD14" i="3"/>
  <c r="AD10" i="3"/>
  <c r="AD17" i="3"/>
  <c r="AD13" i="3"/>
  <c r="AD9" i="3"/>
  <c r="AD16" i="3"/>
  <c r="AD12" i="3"/>
  <c r="AD8" i="3"/>
  <c r="AD11" i="3"/>
  <c r="X18" i="3"/>
  <c r="B18" i="3"/>
  <c r="Z18" i="3" l="1"/>
  <c r="AF18" i="3"/>
  <c r="AD18" i="3"/>
  <c r="AB18" i="3"/>
  <c r="AK13" i="3"/>
  <c r="AK14" i="3"/>
  <c r="AK15" i="3"/>
  <c r="AK16" i="3"/>
  <c r="AI18" i="3"/>
  <c r="AG18" i="3"/>
  <c r="AK17" i="3"/>
  <c r="AK12" i="3"/>
  <c r="AK11" i="3"/>
  <c r="AK10" i="3"/>
  <c r="AK9" i="3"/>
  <c r="AK8" i="3"/>
  <c r="AL17" i="3" l="1"/>
  <c r="AH16" i="3"/>
  <c r="AH12" i="3"/>
  <c r="AH8" i="3"/>
  <c r="AH15" i="3"/>
  <c r="AH11" i="3"/>
  <c r="AH14" i="3"/>
  <c r="AH10" i="3"/>
  <c r="AH17" i="3"/>
  <c r="AH13" i="3"/>
  <c r="AH9" i="3"/>
  <c r="AJ14" i="3"/>
  <c r="AJ10" i="3"/>
  <c r="AJ17" i="3"/>
  <c r="AJ13" i="3"/>
  <c r="AJ9" i="3"/>
  <c r="AJ16" i="3"/>
  <c r="AJ12" i="3"/>
  <c r="AJ8" i="3"/>
  <c r="AJ15" i="3"/>
  <c r="AJ11" i="3"/>
  <c r="AK18" i="3"/>
  <c r="AK19" i="3" s="1"/>
  <c r="AQ16" i="3"/>
  <c r="AO18" i="3"/>
  <c r="AM18" i="3"/>
  <c r="AQ17" i="3"/>
  <c r="AQ15" i="3"/>
  <c r="AQ13" i="3"/>
  <c r="AQ12" i="3"/>
  <c r="AQ11" i="3"/>
  <c r="AQ10" i="3"/>
  <c r="AQ9" i="3"/>
  <c r="AQ8" i="3"/>
  <c r="AL10" i="3" l="1"/>
  <c r="AL15" i="3"/>
  <c r="AR16" i="3"/>
  <c r="AR12" i="3"/>
  <c r="AL13" i="3"/>
  <c r="AL8" i="3"/>
  <c r="AL14" i="3"/>
  <c r="AL9" i="3"/>
  <c r="AL11" i="3"/>
  <c r="AR17" i="3"/>
  <c r="AR9" i="3"/>
  <c r="AL16" i="3"/>
  <c r="AL12" i="3"/>
  <c r="AP14" i="3"/>
  <c r="AP10" i="3"/>
  <c r="AP17" i="3"/>
  <c r="AP13" i="3"/>
  <c r="AP9" i="3"/>
  <c r="AP16" i="3"/>
  <c r="AP12" i="3"/>
  <c r="AP8" i="3"/>
  <c r="AP15" i="3"/>
  <c r="AP11" i="3"/>
  <c r="AN17" i="3"/>
  <c r="AN16" i="3"/>
  <c r="AN12" i="3"/>
  <c r="AN8" i="3"/>
  <c r="AN15" i="3"/>
  <c r="AN11" i="3"/>
  <c r="AN14" i="3"/>
  <c r="AN10" i="3"/>
  <c r="AN13" i="3"/>
  <c r="AN9" i="3"/>
  <c r="AH18" i="3"/>
  <c r="AJ18" i="3"/>
  <c r="AQ18" i="3"/>
  <c r="AR11" i="3" s="1"/>
  <c r="BA18" i="3"/>
  <c r="AY18" i="3"/>
  <c r="BC14" i="3"/>
  <c r="BC12" i="3"/>
  <c r="BC11" i="3"/>
  <c r="AR13" i="3" l="1"/>
  <c r="AZ10" i="3"/>
  <c r="AZ13" i="3"/>
  <c r="AZ17" i="3"/>
  <c r="AZ9" i="3"/>
  <c r="AZ16" i="3"/>
  <c r="AZ8" i="3"/>
  <c r="AZ15" i="3"/>
  <c r="AZ14" i="3"/>
  <c r="AZ11" i="3"/>
  <c r="AZ12" i="3"/>
  <c r="AR8" i="3"/>
  <c r="BD14" i="3"/>
  <c r="BB16" i="3"/>
  <c r="BB8" i="3"/>
  <c r="BB15" i="3"/>
  <c r="BB14" i="3"/>
  <c r="BB12" i="3"/>
  <c r="BB13" i="3"/>
  <c r="BB11" i="3"/>
  <c r="BB17" i="3"/>
  <c r="BB9" i="3"/>
  <c r="BB10" i="3"/>
  <c r="AL18" i="3"/>
  <c r="AQ19" i="3"/>
  <c r="AR14" i="3"/>
  <c r="AR15" i="3"/>
  <c r="AR10" i="3"/>
  <c r="AP18" i="3"/>
  <c r="AN18" i="3"/>
  <c r="BC18" i="3"/>
  <c r="BD12" i="3" s="1"/>
  <c r="AW10" i="3"/>
  <c r="AW11" i="3"/>
  <c r="AW12" i="3"/>
  <c r="AW13" i="3"/>
  <c r="AW14" i="3"/>
  <c r="AW15" i="3"/>
  <c r="AW17" i="3"/>
  <c r="AW9" i="3"/>
  <c r="AW8" i="3"/>
  <c r="AS18" i="3"/>
  <c r="AU18" i="3"/>
  <c r="AR18" i="3" l="1"/>
  <c r="AV12" i="3"/>
  <c r="AV11" i="3"/>
  <c r="AV10" i="3"/>
  <c r="AV9" i="3"/>
  <c r="AV8" i="3"/>
  <c r="AV15" i="3"/>
  <c r="AV17" i="3"/>
  <c r="AV16" i="3"/>
  <c r="AV13" i="3"/>
  <c r="AV14" i="3"/>
  <c r="BC19" i="3"/>
  <c r="BD16" i="3"/>
  <c r="BD8" i="3"/>
  <c r="BD15" i="3"/>
  <c r="BD13" i="3"/>
  <c r="BD10" i="3"/>
  <c r="BD17" i="3"/>
  <c r="BD9" i="3"/>
  <c r="BB18" i="3"/>
  <c r="AZ18" i="3"/>
  <c r="BD11" i="3"/>
  <c r="AT16" i="3"/>
  <c r="AT12" i="3"/>
  <c r="AT8" i="3"/>
  <c r="AT15" i="3"/>
  <c r="AT11" i="3"/>
  <c r="AT14" i="3"/>
  <c r="AT10" i="3"/>
  <c r="AT17" i="3"/>
  <c r="AT13" i="3"/>
  <c r="AT9" i="3"/>
  <c r="AW18" i="3"/>
  <c r="AX8" i="3" s="1"/>
  <c r="BI9" i="3"/>
  <c r="BI10" i="3"/>
  <c r="BI11" i="3"/>
  <c r="BI12" i="3"/>
  <c r="BI13" i="3"/>
  <c r="BI14" i="3"/>
  <c r="BI15" i="3"/>
  <c r="BI16" i="3"/>
  <c r="BI17" i="3"/>
  <c r="BI8" i="3"/>
  <c r="BE18" i="3"/>
  <c r="BG18" i="3"/>
  <c r="BD18" i="3" l="1"/>
  <c r="AX11" i="3"/>
  <c r="AX12" i="3"/>
  <c r="BF14" i="3"/>
  <c r="BF16" i="3"/>
  <c r="BF13" i="3"/>
  <c r="BF9" i="3"/>
  <c r="BF12" i="3"/>
  <c r="BF17" i="3"/>
  <c r="BF11" i="3"/>
  <c r="BF10" i="3"/>
  <c r="BF15" i="3"/>
  <c r="BF8" i="3"/>
  <c r="AX17" i="3"/>
  <c r="AX9" i="3"/>
  <c r="AX18" i="3" s="1"/>
  <c r="AX13" i="3"/>
  <c r="BJ9" i="3"/>
  <c r="AV18" i="3"/>
  <c r="AW19" i="3"/>
  <c r="AX16" i="3"/>
  <c r="AX10" i="3"/>
  <c r="AX14" i="3"/>
  <c r="BH12" i="3"/>
  <c r="BH15" i="3"/>
  <c r="BH11" i="3"/>
  <c r="BH10" i="3"/>
  <c r="BH17" i="3"/>
  <c r="BH9" i="3"/>
  <c r="BH14" i="3"/>
  <c r="BH16" i="3"/>
  <c r="BH8" i="3"/>
  <c r="BH13" i="3"/>
  <c r="AX15" i="3"/>
  <c r="AT18" i="3"/>
  <c r="BI18" i="3"/>
  <c r="BI19" i="3" s="1"/>
  <c r="BJ17" i="3" l="1"/>
  <c r="BH18" i="3"/>
  <c r="BJ13" i="3"/>
  <c r="BJ10" i="3"/>
  <c r="BJ8" i="3"/>
  <c r="BJ15" i="3"/>
  <c r="BJ12" i="3"/>
  <c r="BJ11" i="3"/>
  <c r="BF18" i="3"/>
  <c r="BJ14" i="3"/>
  <c r="BJ16" i="3"/>
  <c r="BO18" i="3"/>
  <c r="BU18" i="3"/>
  <c r="CA18" i="3"/>
  <c r="CG18" i="3"/>
  <c r="CM18" i="3"/>
  <c r="BJ18" i="3" l="1"/>
  <c r="CA19" i="3"/>
  <c r="CB16" i="3"/>
  <c r="CB8" i="3"/>
  <c r="CB15" i="3"/>
  <c r="CB11" i="3"/>
  <c r="CB14" i="3"/>
  <c r="CB10" i="3"/>
  <c r="CB13" i="3"/>
  <c r="CB12" i="3"/>
  <c r="CB17" i="3"/>
  <c r="CB9" i="3"/>
  <c r="CG19" i="3"/>
  <c r="CH14" i="3"/>
  <c r="CH17" i="3"/>
  <c r="CH16" i="3"/>
  <c r="CH13" i="3"/>
  <c r="CH12" i="3"/>
  <c r="CH11" i="3"/>
  <c r="CH10" i="3"/>
  <c r="CH9" i="3"/>
  <c r="CH8" i="3"/>
  <c r="CH15" i="3"/>
  <c r="BU19" i="3"/>
  <c r="BV10" i="3"/>
  <c r="BV17" i="3"/>
  <c r="BV9" i="3"/>
  <c r="BV16" i="3"/>
  <c r="BV8" i="3"/>
  <c r="BV13" i="3"/>
  <c r="BV15" i="3"/>
  <c r="BV12" i="3"/>
  <c r="BV14" i="3"/>
  <c r="BV11" i="3"/>
  <c r="CM19" i="3"/>
  <c r="CN12" i="3"/>
  <c r="CN11" i="3"/>
  <c r="CN10" i="3"/>
  <c r="CN15" i="3"/>
  <c r="CN14" i="3"/>
  <c r="CN17" i="3"/>
  <c r="CN9" i="3"/>
  <c r="CN16" i="3"/>
  <c r="CN8" i="3"/>
  <c r="CN13" i="3"/>
  <c r="BO19" i="3"/>
  <c r="BP12" i="3"/>
  <c r="BP14" i="3"/>
  <c r="BP11" i="3"/>
  <c r="BP10" i="3"/>
  <c r="BP17" i="3"/>
  <c r="BP9" i="3"/>
  <c r="BP15" i="3"/>
  <c r="BP16" i="3"/>
  <c r="BP8" i="3"/>
  <c r="BP13" i="3"/>
  <c r="B19" i="2"/>
  <c r="BP18" i="3" l="1"/>
  <c r="CH18" i="3"/>
  <c r="BV18" i="3"/>
  <c r="CN18" i="3"/>
  <c r="CB18" i="3"/>
  <c r="CI18" i="3"/>
  <c r="CK18" i="3"/>
  <c r="CC18" i="3"/>
  <c r="CE18" i="3"/>
  <c r="BW18" i="3"/>
  <c r="BY18" i="3"/>
  <c r="BQ18" i="3"/>
  <c r="BS18" i="3"/>
  <c r="BK18" i="3"/>
  <c r="BM18" i="3"/>
  <c r="D19" i="2"/>
  <c r="CL16" i="3" l="1"/>
  <c r="CL8" i="3"/>
  <c r="CL15" i="3"/>
  <c r="CL14" i="3"/>
  <c r="CL13" i="3"/>
  <c r="CL11" i="3"/>
  <c r="CL10" i="3"/>
  <c r="CL12" i="3"/>
  <c r="CL9" i="3"/>
  <c r="CL17" i="3"/>
  <c r="BT12" i="3"/>
  <c r="BT15" i="3"/>
  <c r="BT11" i="3"/>
  <c r="BT10" i="3"/>
  <c r="BT17" i="3"/>
  <c r="BT9" i="3"/>
  <c r="BT14" i="3"/>
  <c r="BT16" i="3"/>
  <c r="BT8" i="3"/>
  <c r="BT13" i="3"/>
  <c r="BL10" i="3"/>
  <c r="BL17" i="3"/>
  <c r="BL9" i="3"/>
  <c r="BL16" i="3"/>
  <c r="BL8" i="3"/>
  <c r="BL12" i="3"/>
  <c r="BL15" i="3"/>
  <c r="BL13" i="3"/>
  <c r="BL14" i="3"/>
  <c r="BL11" i="3"/>
  <c r="BN16" i="3"/>
  <c r="BN8" i="3"/>
  <c r="BN18" i="3" s="1"/>
  <c r="BN15" i="3"/>
  <c r="BN14" i="3"/>
  <c r="BN13" i="3"/>
  <c r="BN12" i="3"/>
  <c r="BN11" i="3"/>
  <c r="BN10" i="3"/>
  <c r="BN9" i="3"/>
  <c r="BN17" i="3"/>
  <c r="BR14" i="3"/>
  <c r="BR8" i="3"/>
  <c r="BR13" i="3"/>
  <c r="BR9" i="3"/>
  <c r="BR12" i="3"/>
  <c r="BR17" i="3"/>
  <c r="BR16" i="3"/>
  <c r="BR11" i="3"/>
  <c r="BR10" i="3"/>
  <c r="BR15" i="3"/>
  <c r="BZ16" i="3"/>
  <c r="BZ8" i="3"/>
  <c r="BZ15" i="3"/>
  <c r="BZ14" i="3"/>
  <c r="BZ10" i="3"/>
  <c r="BZ13" i="3"/>
  <c r="BZ11" i="3"/>
  <c r="BZ12" i="3"/>
  <c r="BZ9" i="3"/>
  <c r="BZ17" i="3"/>
  <c r="BX10" i="3"/>
  <c r="BX17" i="3"/>
  <c r="BX9" i="3"/>
  <c r="BX16" i="3"/>
  <c r="BX8" i="3"/>
  <c r="BX13" i="3"/>
  <c r="BX15" i="3"/>
  <c r="BX14" i="3"/>
  <c r="BX12" i="3"/>
  <c r="BX11" i="3"/>
  <c r="CD14" i="3"/>
  <c r="CD17" i="3"/>
  <c r="CD8" i="3"/>
  <c r="CD13" i="3"/>
  <c r="CD9" i="3"/>
  <c r="CD12" i="3"/>
  <c r="CD11" i="3"/>
  <c r="CD16" i="3"/>
  <c r="CD10" i="3"/>
  <c r="CD15" i="3"/>
  <c r="CJ10" i="3"/>
  <c r="CJ17" i="3"/>
  <c r="CJ9" i="3"/>
  <c r="CJ16" i="3"/>
  <c r="CJ8" i="3"/>
  <c r="CJ13" i="3"/>
  <c r="CJ15" i="3"/>
  <c r="CJ14" i="3"/>
  <c r="CJ12" i="3"/>
  <c r="CJ11" i="3"/>
  <c r="CF12" i="3"/>
  <c r="CF11" i="3"/>
  <c r="CF10" i="3"/>
  <c r="CF14" i="3"/>
  <c r="CF17" i="3"/>
  <c r="CF9" i="3"/>
  <c r="CF16" i="3"/>
  <c r="CF8" i="3"/>
  <c r="CF15" i="3"/>
  <c r="CF13" i="3"/>
  <c r="CJ18" i="3" l="1"/>
  <c r="BZ18" i="3"/>
  <c r="BT18" i="3"/>
  <c r="BR18" i="3"/>
  <c r="CL18" i="3"/>
  <c r="CF18" i="3"/>
  <c r="CD18" i="3"/>
  <c r="BX18" i="3"/>
  <c r="BL18" i="3"/>
</calcChain>
</file>

<file path=xl/comments1.xml><?xml version="1.0" encoding="utf-8"?>
<comments xmlns="http://schemas.openxmlformats.org/spreadsheetml/2006/main">
  <authors>
    <author>Jenny</author>
  </authors>
  <commentList>
    <comment ref="BC7" authorId="0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AQ14" authorId="0" shape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AW16" authorId="0" shape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CI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CK16" authorId="0" shape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CM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Y18" authorId="0" shapeId="0">
      <text>
        <r>
          <rPr>
            <sz val="9"/>
            <color indexed="81"/>
            <rFont val="Tahoma"/>
            <charset val="1"/>
          </rPr>
          <t>Total is not the sum of females and males in the report. The total in the report is 4543</t>
        </r>
      </text>
    </comment>
    <comment ref="AE18" authorId="0" shapeId="0">
      <text>
        <r>
          <rPr>
            <sz val="9"/>
            <color indexed="81"/>
            <rFont val="Tahoma"/>
            <charset val="1"/>
          </rPr>
          <t xml:space="preserve">Total is not the sum of females and males in the report. </t>
        </r>
      </text>
    </comment>
    <comment ref="AQ18" authorId="0" shape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</authors>
  <commentList>
    <comment ref="E19" authorId="0" shapeId="0">
      <text>
        <r>
          <rPr>
            <b/>
            <sz val="9"/>
            <color indexed="81"/>
            <rFont val="Tahoma"/>
            <charset val="1"/>
          </rPr>
          <t>Total in PDF 1614</t>
        </r>
      </text>
    </comment>
    <comment ref="G19" authorId="0" shapeId="0">
      <text>
        <r>
          <rPr>
            <b/>
            <sz val="9"/>
            <color indexed="81"/>
            <rFont val="Tahoma"/>
            <charset val="1"/>
          </rPr>
          <t>Total in PDF 4409</t>
        </r>
      </text>
    </comment>
    <comment ref="O19" authorId="0" shapeId="0">
      <text>
        <r>
          <rPr>
            <b/>
            <sz val="9"/>
            <color indexed="81"/>
            <rFont val="Tahoma"/>
            <charset val="1"/>
          </rPr>
          <t>At the PDF version of the report, total males is 1971</t>
        </r>
      </text>
    </comment>
    <comment ref="S19" authorId="0" shapeId="0">
      <text>
        <r>
          <rPr>
            <sz val="9"/>
            <color indexed="81"/>
            <rFont val="Tahoma"/>
            <charset val="1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<sst xmlns="http://schemas.openxmlformats.org/spreadsheetml/2006/main" count="489" uniqueCount="147">
  <si>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</si>
  <si>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</si>
  <si>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</si>
  <si>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</si>
  <si>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</si>
  <si>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</si>
  <si>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</si>
  <si>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</si>
  <si>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</si>
  <si>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</si>
  <si>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</si>
  <si>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</si>
  <si>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</si>
  <si>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</si>
  <si>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</si>
  <si>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</si>
  <si>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</si>
  <si>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</si>
  <si>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</si>
  <si>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</si>
  <si>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</si>
  <si>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</si>
  <si>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</si>
  <si>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</si>
  <si>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</si>
  <si>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</si>
  <si>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</si>
  <si>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</si>
  <si>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</si>
  <si>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</si>
  <si>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</si>
  <si>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</si>
  <si>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</si>
  <si>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</si>
  <si>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</si>
  <si>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</si>
  <si>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</si>
  <si>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</si>
  <si>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</si>
  <si>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</si>
  <si>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</si>
  <si>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</si>
  <si>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</si>
  <si>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</si>
  <si>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</si>
  <si>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</si>
  <si>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</si>
  <si>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</si>
  <si>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</si>
  <si>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</si>
  <si>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</si>
  <si>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</si>
  <si>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</si>
  <si>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</si>
  <si>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</si>
  <si>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</si>
  <si>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</si>
  <si>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</si>
  <si>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</si>
  <si>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</si>
  <si>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</si>
  <si>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</si>
  <si>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</si>
  <si>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</si>
  <si>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</si>
  <si>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</si>
  <si>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</si>
  <si>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</si>
  <si>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</si>
  <si>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</si>
  <si>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</si>
  <si>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</si>
  <si>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</si>
  <si>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</si>
  <si>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</si>
  <si>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</si>
  <si>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</si>
  <si>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</si>
  <si>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</si>
  <si>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</si>
  <si>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</si>
  <si>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</si>
  <si>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</si>
  <si>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</si>
  <si>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</si>
  <si>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</si>
  <si>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</si>
  <si>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</si>
  <si>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</si>
  <si>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</si>
  <si>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</si>
  <si>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</si>
  <si>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</si>
  <si>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</si>
  <si>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</si>
  <si>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</si>
  <si>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</si>
  <si>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</si>
  <si>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</si>
  <si>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</si>
  <si>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</si>
  <si>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</si>
  <si>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</si>
  <si>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</si>
  <si>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</si>
  <si>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</si>
  <si>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</si>
  <si>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</si>
  <si>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</si>
  <si>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</si>
  <si>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</si>
  <si>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</si>
  <si>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</si>
  <si>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</si>
  <si>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</si>
  <si>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</si>
  <si>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</si>
  <si>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</si>
  <si>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</si>
  <si>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</si>
  <si>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</si>
  <si>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</si>
  <si>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</si>
  <si>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</si>
  <si>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</si>
  <si>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</si>
  <si>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</si>
  <si>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</si>
  <si>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</si>
  <si>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</si>
  <si>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</si>
  <si>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</si>
  <si>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</si>
  <si>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</si>
  <si>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</si>
  <si>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</si>
  <si>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</si>
  <si>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</si>
  <si>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</si>
  <si>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</si>
  <si>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</si>
  <si>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</si>
  <si>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</si>
  <si>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</si>
  <si>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</si>
  <si>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r>
      <t xml:space="preserve">Coverage: </t>
    </r>
    <r>
      <rPr>
        <sz val="12"/>
        <rFont val="Calibri"/>
        <family val="2"/>
        <scheme val="minor"/>
      </rPr>
      <t>Deaths occurred in hospitals or elsewhere by 10-year age groups and sex.</t>
    </r>
  </si>
  <si>
    <t>Informe COVID-19 nº 21. 6 de abril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</si>
</sst>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"/>
    <numFmt numFmtId="165" formatCode="0.0"/>
  </numFmts>
  <fonts count="2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25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14" fontId="0" fillId="3" borderId="8" xfId="0" applyNumberFormat="1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49" fontId="0" fillId="3" borderId="9" xfId="0" applyNumberFormat="1" applyFont="1" applyFill="1" applyBorder="1" applyAlignment="1">
      <alignment horizontal="center" vertical="center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1" fillId="3" borderId="9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0" fillId="3" borderId="7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2" fillId="2" borderId="0" xfId="1" applyFill="1"/>
    <xf numFmtId="0" fontId="1" fillId="3" borderId="12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165" fontId="0" fillId="3" borderId="24" xfId="0" applyNumberFormat="1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24" xfId="0" applyFont="1" applyFill="1" applyBorder="1" applyAlignment="1">
      <alignment horizontal="center"/>
    </xf>
    <xf numFmtId="0" fontId="8" fillId="3" borderId="22" xfId="0" applyFont="1" applyFill="1" applyBorder="1" applyAlignment="1">
      <alignment horizontal="center"/>
    </xf>
    <xf numFmtId="165" fontId="0" fillId="3" borderId="3" xfId="0" applyNumberFormat="1" applyFill="1" applyBorder="1" applyAlignment="1">
      <alignment horizontal="center"/>
    </xf>
    <xf numFmtId="165" fontId="0" fillId="3" borderId="25" xfId="0" applyNumberFormat="1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165" fontId="1" fillId="3" borderId="22" xfId="0" applyNumberFormat="1" applyFont="1" applyFill="1" applyBorder="1" applyAlignment="1">
      <alignment horizontal="center" vertical="center"/>
    </xf>
    <xf numFmtId="165" fontId="1" fillId="3" borderId="21" xfId="0" applyNumberFormat="1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 vertical="center"/>
    </xf>
    <xf numFmtId="49" fontId="21" fillId="3" borderId="19" xfId="0" applyNumberFormat="1" applyFont="1" applyFill="1" applyBorder="1" applyAlignment="1">
      <alignment vertical="top"/>
    </xf>
    <xf numFmtId="49" fontId="21" fillId="3" borderId="21" xfId="0" applyNumberFormat="1" applyFont="1" applyFill="1" applyBorder="1" applyAlignment="1">
      <alignment vertical="top"/>
    </xf>
    <xf numFmtId="0" fontId="21" fillId="3" borderId="21" xfId="0" applyFont="1" applyFill="1" applyBorder="1"/>
    <xf numFmtId="0" fontId="21" fillId="3" borderId="22" xfId="0" applyFont="1" applyFill="1" applyBorder="1"/>
    <xf numFmtId="0" fontId="21" fillId="3" borderId="0" xfId="0" applyFont="1" applyFill="1"/>
    <xf numFmtId="0" fontId="21" fillId="3" borderId="21" xfId="0" applyFont="1" applyFill="1" applyBorder="1" applyAlignment="1">
      <alignment horizontal="center" vertical="center"/>
    </xf>
    <xf numFmtId="0" fontId="21" fillId="3" borderId="21" xfId="1" applyFont="1" applyFill="1" applyBorder="1" applyAlignment="1">
      <alignment horizontal="center" vertical="center" wrapText="1"/>
    </xf>
    <xf numFmtId="165" fontId="21" fillId="3" borderId="21" xfId="1" applyNumberFormat="1" applyFont="1" applyFill="1" applyBorder="1" applyAlignment="1">
      <alignment horizontal="center" vertical="center" wrapText="1"/>
    </xf>
    <xf numFmtId="165" fontId="21" fillId="3" borderId="21" xfId="0" applyNumberFormat="1" applyFont="1" applyFill="1" applyBorder="1" applyAlignment="1">
      <alignment horizontal="center" vertical="center"/>
    </xf>
    <xf numFmtId="165" fontId="21" fillId="3" borderId="22" xfId="0" applyNumberFormat="1" applyFont="1" applyFill="1" applyBorder="1" applyAlignment="1">
      <alignment horizontal="center" vertical="center"/>
    </xf>
    <xf numFmtId="165" fontId="21" fillId="3" borderId="19" xfId="1" applyNumberFormat="1" applyFont="1" applyFill="1" applyBorder="1" applyAlignment="1">
      <alignment horizontal="center" vertical="center" wrapText="1"/>
    </xf>
    <xf numFmtId="165" fontId="21" fillId="3" borderId="19" xfId="0" applyNumberFormat="1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49" fontId="1" fillId="3" borderId="13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3" borderId="14" xfId="0" applyNumberFormat="1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ine.es/jaxiT3/Datos.htm?t=31304" TargetMode="External"/><Relationship Id="rId18" Type="http://schemas.openxmlformats.org/officeDocument/2006/relationships/comments" Target="../comments1.xm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vmlDrawing" Target="../drawings/vmlDrawing1.vm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printerSettings" Target="../printerSettings/printerSettings2.bin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69_COVID-19.pdf" TargetMode="Externa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8_COVID-19.pdf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comments" Target="../comments2.xm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vmlDrawing" Target="../drawings/vmlDrawing2.vm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printerSettings" Target="../printerSettings/printerSettings3.bin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covid19.isciii.es/" TargetMode="External"/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printerSettings" Target="../printerSettings/printerSettings4.bin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workbookViewId="0">
      <selection activeCell="C28" sqref="C28"/>
    </sheetView>
  </sheetViews>
  <sheetFormatPr baseColWidth="10" defaultColWidth="8" defaultRowHeight="15.5" x14ac:dyDescent="0.35"/>
  <cols>
    <col min="1" max="2" width="10" style="2" customWidth="1"/>
    <col min="3" max="3" width="30.75" style="2" customWidth="1"/>
    <col min="4" max="1025" width="10" style="2" customWidth="1"/>
    <col min="1026" max="16384" width="8" style="2"/>
  </cols>
  <sheetData>
    <row r="1" spans="1:4" s="63" customFormat="1" ht="18" x14ac:dyDescent="0.4">
      <c r="A1" s="65" t="s">
        <v>104</v>
      </c>
    </row>
    <row r="3" spans="1:4" x14ac:dyDescent="0.35">
      <c r="A3" s="66" t="s">
        <v>79</v>
      </c>
    </row>
    <row r="4" spans="1:4" x14ac:dyDescent="0.35">
      <c r="A4" s="50" t="s">
        <v>145</v>
      </c>
    </row>
    <row r="5" spans="1:4" x14ac:dyDescent="0.35">
      <c r="A5" s="63" t="s">
        <v>66</v>
      </c>
    </row>
    <row r="6" spans="1:4" x14ac:dyDescent="0.35">
      <c r="A6" s="2" t="s">
        <v>96</v>
      </c>
    </row>
    <row r="8" spans="1:4" x14ac:dyDescent="0.35">
      <c r="A8" s="66" t="s">
        <v>95</v>
      </c>
    </row>
    <row r="9" spans="1:4" x14ac:dyDescent="0.35">
      <c r="A9" s="51" t="s">
        <v>135</v>
      </c>
    </row>
    <row r="10" spans="1:4" x14ac:dyDescent="0.35">
      <c r="A10" s="63" t="s">
        <v>66</v>
      </c>
    </row>
    <row r="11" spans="1:4" x14ac:dyDescent="0.35">
      <c r="A11" s="19" t="s">
        <v>97</v>
      </c>
      <c r="D11" s="2" t="s">
        <v>80</v>
      </c>
    </row>
    <row r="12" spans="1:4" x14ac:dyDescent="0.35">
      <c r="A12" s="12"/>
    </row>
    <row r="13" spans="1:4" x14ac:dyDescent="0.35">
      <c r="A13" s="66" t="s">
        <v>85</v>
      </c>
    </row>
    <row r="14" spans="1:4" x14ac:dyDescent="0.35">
      <c r="A14" s="51" t="s">
        <v>112</v>
      </c>
      <c r="B14" s="67"/>
    </row>
    <row r="15" spans="1:4" x14ac:dyDescent="0.35">
      <c r="A15" s="63" t="s">
        <v>66</v>
      </c>
    </row>
    <row r="16" spans="1:4" x14ac:dyDescent="0.35">
      <c r="A16" s="2" t="s">
        <v>96</v>
      </c>
    </row>
    <row r="17" spans="1:4" x14ac:dyDescent="0.35">
      <c r="A17" s="19" t="s">
        <v>97</v>
      </c>
      <c r="D17" s="46" t="s">
        <v>44</v>
      </c>
    </row>
    <row r="18" spans="1:4" x14ac:dyDescent="0.35">
      <c r="A18" s="50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N53"/>
  <sheetViews>
    <sheetView topLeftCell="A31" zoomScale="80" zoomScaleNormal="80" workbookViewId="0">
      <selection activeCell="C5" sqref="C5:CN5"/>
    </sheetView>
  </sheetViews>
  <sheetFormatPr baseColWidth="10" defaultColWidth="10.58203125" defaultRowHeight="15.5" x14ac:dyDescent="0.35"/>
  <cols>
    <col min="1" max="1" width="12" style="2" customWidth="1"/>
    <col min="2" max="2" width="12.08203125" style="2" customWidth="1"/>
    <col min="3" max="3" width="8.75" style="2" customWidth="1"/>
    <col min="4" max="4" width="4.83203125" style="2" bestFit="1" customWidth="1"/>
    <col min="5" max="5" width="8.33203125" style="2" bestFit="1" customWidth="1"/>
    <col min="6" max="6" width="6" style="2" customWidth="1"/>
    <col min="7" max="7" width="10.5" style="2" bestFit="1" customWidth="1"/>
    <col min="8" max="8" width="4.83203125" style="2" bestFit="1" customWidth="1"/>
    <col min="9" max="9" width="6.75" style="2" bestFit="1" customWidth="1"/>
    <col min="10" max="10" width="4.83203125" style="2" bestFit="1" customWidth="1"/>
    <col min="11" max="11" width="8.33203125" style="2" bestFit="1" customWidth="1"/>
    <col min="12" max="12" width="4.83203125" style="2" bestFit="1" customWidth="1"/>
    <col min="13" max="13" width="10.5" style="2" bestFit="1" customWidth="1"/>
    <col min="14" max="14" width="4.83203125" style="2" bestFit="1" customWidth="1"/>
    <col min="15" max="15" width="6.75" style="2" bestFit="1" customWidth="1"/>
    <col min="16" max="16" width="4.83203125" style="2" bestFit="1" customWidth="1"/>
    <col min="17" max="17" width="8.33203125" style="2" bestFit="1" customWidth="1"/>
    <col min="18" max="18" width="4.83203125" style="2" bestFit="1" customWidth="1"/>
    <col min="19" max="19" width="10.5" style="2" bestFit="1" customWidth="1"/>
    <col min="20" max="20" width="4.83203125" style="2" bestFit="1" customWidth="1"/>
    <col min="21" max="21" width="6.75" style="2" bestFit="1" customWidth="1"/>
    <col min="22" max="22" width="4.83203125" style="2" bestFit="1" customWidth="1"/>
    <col min="23" max="23" width="8.33203125" style="2" bestFit="1" customWidth="1"/>
    <col min="24" max="24" width="4.83203125" style="2" bestFit="1" customWidth="1"/>
    <col min="25" max="25" width="10.5" style="2" bestFit="1" customWidth="1"/>
    <col min="26" max="26" width="4.83203125" style="2" bestFit="1" customWidth="1"/>
    <col min="27" max="27" width="6.75" style="2" bestFit="1" customWidth="1"/>
    <col min="28" max="28" width="4.83203125" style="2" bestFit="1" customWidth="1"/>
    <col min="29" max="29" width="8.33203125" style="2" bestFit="1" customWidth="1"/>
    <col min="30" max="30" width="4.83203125" style="2" bestFit="1" customWidth="1"/>
    <col min="31" max="31" width="10.5" style="2" bestFit="1" customWidth="1"/>
    <col min="32" max="32" width="4.83203125" style="2" bestFit="1" customWidth="1"/>
    <col min="33" max="33" width="6.75" style="2" bestFit="1" customWidth="1"/>
    <col min="34" max="34" width="4.83203125" style="2" bestFit="1" customWidth="1"/>
    <col min="35" max="35" width="8.33203125" style="2" bestFit="1" customWidth="1"/>
    <col min="36" max="36" width="4.83203125" style="2" bestFit="1" customWidth="1"/>
    <col min="37" max="37" width="10.5" style="2" bestFit="1" customWidth="1"/>
    <col min="38" max="38" width="4.83203125" style="2" bestFit="1" customWidth="1"/>
    <col min="39" max="40" width="5.83203125" style="2" customWidth="1"/>
    <col min="41" max="41" width="8.33203125" style="2" bestFit="1" customWidth="1"/>
    <col min="42" max="42" width="5.83203125" style="2" customWidth="1"/>
    <col min="43" max="43" width="10.5" style="2" bestFit="1" customWidth="1"/>
    <col min="44" max="44" width="5.83203125" style="2" customWidth="1"/>
    <col min="45" max="45" width="6.75" style="2" bestFit="1" customWidth="1"/>
    <col min="46" max="46" width="4.83203125" style="2" bestFit="1" customWidth="1"/>
    <col min="47" max="47" width="8.33203125" style="2" bestFit="1" customWidth="1"/>
    <col min="48" max="48" width="4.83203125" style="2" bestFit="1" customWidth="1"/>
    <col min="49" max="49" width="10.5" style="2" bestFit="1" customWidth="1"/>
    <col min="50" max="50" width="4.83203125" style="2" bestFit="1" customWidth="1"/>
    <col min="51" max="51" width="6.75" style="2" bestFit="1" customWidth="1"/>
    <col min="52" max="52" width="4.83203125" style="2" bestFit="1" customWidth="1"/>
    <col min="53" max="53" width="8.33203125" style="2" bestFit="1" customWidth="1"/>
    <col min="54" max="54" width="4.83203125" style="2" bestFit="1" customWidth="1"/>
    <col min="55" max="55" width="10.5" style="2" bestFit="1" customWidth="1"/>
    <col min="56" max="56" width="4.83203125" style="2" bestFit="1" customWidth="1"/>
    <col min="57" max="57" width="6.75" style="2" bestFit="1" customWidth="1"/>
    <col min="58" max="58" width="4.83203125" style="2" bestFit="1" customWidth="1"/>
    <col min="59" max="59" width="8.33203125" style="2" bestFit="1" customWidth="1"/>
    <col min="60" max="60" width="4.83203125" style="2" bestFit="1" customWidth="1"/>
    <col min="61" max="61" width="10.5" style="2" bestFit="1" customWidth="1"/>
    <col min="62" max="62" width="4.83203125" style="2" bestFit="1" customWidth="1"/>
    <col min="63" max="63" width="6.75" style="2" bestFit="1" customWidth="1"/>
    <col min="64" max="64" width="4.83203125" style="2" bestFit="1" customWidth="1"/>
    <col min="65" max="65" width="8.33203125" style="2" bestFit="1" customWidth="1"/>
    <col min="66" max="66" width="4.83203125" style="2" bestFit="1" customWidth="1"/>
    <col min="67" max="67" width="10.5" style="2" bestFit="1" customWidth="1"/>
    <col min="68" max="68" width="4.83203125" style="2" bestFit="1" customWidth="1"/>
    <col min="69" max="69" width="6.75" style="2" bestFit="1" customWidth="1"/>
    <col min="70" max="70" width="4.83203125" style="2" bestFit="1" customWidth="1"/>
    <col min="71" max="71" width="8.33203125" style="2" bestFit="1" customWidth="1"/>
    <col min="72" max="72" width="4.83203125" style="2" bestFit="1" customWidth="1"/>
    <col min="73" max="73" width="10.5" style="2" bestFit="1" customWidth="1"/>
    <col min="74" max="74" width="4.83203125" style="2" bestFit="1" customWidth="1"/>
    <col min="75" max="75" width="6.75" style="2" bestFit="1" customWidth="1"/>
    <col min="76" max="76" width="4.83203125" style="2" bestFit="1" customWidth="1"/>
    <col min="77" max="77" width="8.33203125" style="2" bestFit="1" customWidth="1"/>
    <col min="78" max="78" width="4.83203125" style="2" bestFit="1" customWidth="1"/>
    <col min="79" max="79" width="10.5" style="2" bestFit="1" customWidth="1"/>
    <col min="80" max="80" width="4.83203125" style="2" bestFit="1" customWidth="1"/>
    <col min="81" max="81" width="6.75" style="2" bestFit="1" customWidth="1"/>
    <col min="82" max="82" width="4.83203125" style="2" bestFit="1" customWidth="1"/>
    <col min="83" max="83" width="8.33203125" style="2" bestFit="1" customWidth="1"/>
    <col min="84" max="84" width="4.83203125" style="2" bestFit="1" customWidth="1"/>
    <col min="85" max="85" width="10.5" style="2" bestFit="1" customWidth="1"/>
    <col min="86" max="86" width="4.83203125" style="2" bestFit="1" customWidth="1"/>
    <col min="87" max="87" width="6.75" style="2" bestFit="1" customWidth="1"/>
    <col min="88" max="88" width="4.83203125" style="2" bestFit="1" customWidth="1"/>
    <col min="89" max="89" width="8.33203125" style="2" bestFit="1" customWidth="1"/>
    <col min="90" max="90" width="4.83203125" style="2" bestFit="1" customWidth="1"/>
    <col min="91" max="91" width="10.5" style="2" bestFit="1" customWidth="1"/>
    <col min="92" max="92" width="4.83203125" style="2" bestFit="1" customWidth="1"/>
    <col min="93" max="16384" width="10.58203125" style="2"/>
  </cols>
  <sheetData>
    <row r="1" spans="1:92" s="55" customFormat="1" ht="20" x14ac:dyDescent="0.4">
      <c r="A1" s="55" t="s">
        <v>104</v>
      </c>
    </row>
    <row r="2" spans="1:92" s="58" customFormat="1" ht="21" x14ac:dyDescent="0.5">
      <c r="A2" s="56" t="s">
        <v>113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H2" s="57"/>
      <c r="AJ2" s="57"/>
      <c r="AL2" s="57"/>
      <c r="AN2" s="57"/>
      <c r="AP2" s="57"/>
      <c r="AR2" s="57"/>
      <c r="AT2" s="57"/>
      <c r="AV2" s="57"/>
      <c r="AX2" s="57"/>
      <c r="AZ2" s="57"/>
      <c r="BB2" s="57"/>
      <c r="BD2" s="57"/>
      <c r="BE2" s="59"/>
      <c r="BF2" s="57"/>
      <c r="BH2" s="57"/>
      <c r="BJ2" s="57"/>
      <c r="BK2" s="60"/>
      <c r="BL2" s="57"/>
      <c r="BM2" s="60"/>
      <c r="BN2" s="57"/>
      <c r="BO2" s="59"/>
      <c r="BP2" s="57"/>
      <c r="BQ2" s="60"/>
      <c r="BR2" s="57"/>
      <c r="BS2" s="60"/>
      <c r="BT2" s="57"/>
      <c r="BU2" s="60"/>
      <c r="BV2" s="57"/>
      <c r="BW2" s="60"/>
      <c r="BX2" s="57"/>
      <c r="BY2" s="60"/>
      <c r="BZ2" s="57"/>
      <c r="CA2" s="60"/>
      <c r="CB2" s="57"/>
      <c r="CC2" s="60"/>
      <c r="CD2" s="57"/>
      <c r="CE2" s="60"/>
      <c r="CF2" s="57"/>
      <c r="CG2" s="60"/>
      <c r="CH2" s="57"/>
      <c r="CI2" s="60"/>
      <c r="CJ2" s="57"/>
      <c r="CK2" s="60"/>
      <c r="CL2" s="57"/>
      <c r="CM2" s="60"/>
      <c r="CN2" s="57"/>
    </row>
    <row r="3" spans="1:92" x14ac:dyDescent="0.35">
      <c r="A3" s="64" t="s">
        <v>111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H3" s="17"/>
      <c r="AJ3" s="17"/>
      <c r="AL3" s="17"/>
      <c r="AN3" s="17"/>
      <c r="AP3" s="17"/>
      <c r="AR3" s="17"/>
      <c r="AT3" s="17"/>
      <c r="AV3" s="17"/>
      <c r="AX3" s="17"/>
      <c r="AZ3" s="17"/>
      <c r="BB3" s="17"/>
      <c r="BD3" s="17"/>
      <c r="BE3" s="5"/>
      <c r="BF3" s="17"/>
      <c r="BH3" s="17"/>
      <c r="BJ3" s="17"/>
      <c r="BK3" s="18"/>
      <c r="BL3" s="17"/>
      <c r="BM3" s="18"/>
      <c r="BN3" s="17"/>
      <c r="BO3" s="5"/>
      <c r="BP3" s="17"/>
      <c r="BQ3" s="18"/>
      <c r="BR3" s="17"/>
      <c r="BS3" s="18"/>
      <c r="BT3" s="17"/>
      <c r="BU3" s="18"/>
      <c r="BV3" s="17"/>
      <c r="BW3" s="18"/>
      <c r="BX3" s="17"/>
      <c r="BY3" s="18"/>
      <c r="BZ3" s="17"/>
      <c r="CA3" s="18"/>
      <c r="CB3" s="17"/>
      <c r="CC3" s="18"/>
      <c r="CD3" s="17"/>
      <c r="CE3" s="18"/>
      <c r="CF3" s="17"/>
      <c r="CG3" s="18"/>
      <c r="CH3" s="17"/>
      <c r="CI3" s="18"/>
      <c r="CJ3" s="17"/>
      <c r="CK3" s="18"/>
      <c r="CL3" s="17"/>
      <c r="CM3" s="18"/>
      <c r="CN3" s="17"/>
    </row>
    <row r="4" spans="1:92" x14ac:dyDescent="0.35">
      <c r="A4" s="63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H4" s="17"/>
      <c r="AJ4" s="17"/>
      <c r="AL4" s="17"/>
      <c r="AN4" s="17"/>
      <c r="AP4" s="17"/>
      <c r="AR4" s="17"/>
      <c r="AT4" s="17"/>
      <c r="AV4" s="17"/>
      <c r="AX4" s="17"/>
      <c r="AZ4" s="17"/>
      <c r="BB4" s="17"/>
      <c r="BD4" s="17"/>
      <c r="BE4" s="5"/>
      <c r="BF4" s="17"/>
      <c r="BH4" s="17"/>
      <c r="BJ4" s="17"/>
      <c r="BK4" s="18"/>
      <c r="BL4" s="17"/>
      <c r="BM4" s="18"/>
      <c r="BN4" s="17"/>
      <c r="BO4" s="5"/>
      <c r="BP4" s="17"/>
      <c r="BQ4" s="18"/>
      <c r="BR4" s="17"/>
      <c r="BS4" s="18"/>
      <c r="BT4" s="17"/>
      <c r="BU4" s="18"/>
      <c r="BV4" s="17"/>
      <c r="BW4" s="18"/>
      <c r="BX4" s="17"/>
      <c r="BY4" s="18"/>
      <c r="BZ4" s="17"/>
      <c r="CA4" s="18"/>
      <c r="CB4" s="17"/>
      <c r="CC4" s="18"/>
      <c r="CD4" s="17"/>
      <c r="CE4" s="18"/>
      <c r="CF4" s="17"/>
      <c r="CG4" s="18"/>
      <c r="CH4" s="17"/>
      <c r="CI4" s="18"/>
      <c r="CJ4" s="17"/>
      <c r="CK4" s="18"/>
      <c r="CL4" s="17"/>
      <c r="CM4" s="18"/>
      <c r="CN4" s="17"/>
    </row>
    <row r="5" spans="1:92" x14ac:dyDescent="0.35">
      <c r="A5" s="21"/>
      <c r="B5" s="21"/>
      <c r="C5" s="111" t="s">
        <v>68</v>
      </c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  <c r="BM5" s="112"/>
      <c r="BN5" s="112"/>
      <c r="BO5" s="112"/>
      <c r="BP5" s="112"/>
      <c r="BQ5" s="112"/>
      <c r="BR5" s="112"/>
      <c r="BS5" s="112"/>
      <c r="BT5" s="112"/>
      <c r="BU5" s="112"/>
      <c r="BV5" s="112"/>
      <c r="BW5" s="112"/>
      <c r="BX5" s="112"/>
      <c r="BY5" s="112"/>
      <c r="BZ5" s="112"/>
      <c r="CA5" s="112"/>
      <c r="CB5" s="112"/>
      <c r="CC5" s="112"/>
      <c r="CD5" s="112"/>
      <c r="CE5" s="112"/>
      <c r="CF5" s="112"/>
      <c r="CG5" s="112"/>
      <c r="CH5" s="112"/>
      <c r="CI5" s="112"/>
      <c r="CJ5" s="112"/>
      <c r="CK5" s="112"/>
      <c r="CL5" s="112"/>
      <c r="CM5" s="112"/>
      <c r="CN5" s="113"/>
    </row>
    <row r="6" spans="1:92" s="17" customFormat="1" x14ac:dyDescent="0.35">
      <c r="A6" s="23" t="s">
        <v>0</v>
      </c>
      <c r="B6" s="31" t="s">
        <v>67</v>
      </c>
      <c r="C6" s="108" t="s">
        <v>136</v>
      </c>
      <c r="D6" s="109"/>
      <c r="E6" s="109"/>
      <c r="F6" s="109"/>
      <c r="G6" s="109"/>
      <c r="H6" s="110"/>
      <c r="I6" s="108" t="s">
        <v>129</v>
      </c>
      <c r="J6" s="109"/>
      <c r="K6" s="109"/>
      <c r="L6" s="109"/>
      <c r="M6" s="109"/>
      <c r="N6" s="110"/>
      <c r="O6" s="108" t="s">
        <v>128</v>
      </c>
      <c r="P6" s="109"/>
      <c r="Q6" s="109"/>
      <c r="R6" s="109"/>
      <c r="S6" s="109"/>
      <c r="T6" s="110"/>
      <c r="U6" s="108" t="s">
        <v>117</v>
      </c>
      <c r="V6" s="109"/>
      <c r="W6" s="109"/>
      <c r="X6" s="109"/>
      <c r="Y6" s="109"/>
      <c r="Z6" s="110"/>
      <c r="AA6" s="109" t="s">
        <v>107</v>
      </c>
      <c r="AB6" s="109"/>
      <c r="AC6" s="109"/>
      <c r="AD6" s="109"/>
      <c r="AE6" s="109"/>
      <c r="AF6" s="110"/>
      <c r="AG6" s="109" t="s">
        <v>100</v>
      </c>
      <c r="AH6" s="109"/>
      <c r="AI6" s="109"/>
      <c r="AJ6" s="109"/>
      <c r="AK6" s="109"/>
      <c r="AL6" s="110"/>
      <c r="AM6" s="109" t="s">
        <v>92</v>
      </c>
      <c r="AN6" s="109"/>
      <c r="AO6" s="109"/>
      <c r="AP6" s="109"/>
      <c r="AQ6" s="109"/>
      <c r="AR6" s="110"/>
      <c r="AS6" s="109" t="s">
        <v>91</v>
      </c>
      <c r="AT6" s="109"/>
      <c r="AU6" s="109"/>
      <c r="AV6" s="109"/>
      <c r="AW6" s="109"/>
      <c r="AX6" s="110"/>
      <c r="AY6" s="109" t="s">
        <v>86</v>
      </c>
      <c r="AZ6" s="109"/>
      <c r="BA6" s="109"/>
      <c r="BB6" s="109"/>
      <c r="BC6" s="109"/>
      <c r="BD6" s="110"/>
      <c r="BE6" s="109" t="s">
        <v>36</v>
      </c>
      <c r="BF6" s="109"/>
      <c r="BG6" s="109"/>
      <c r="BH6" s="109"/>
      <c r="BI6" s="109"/>
      <c r="BJ6" s="110"/>
      <c r="BK6" s="109" t="s">
        <v>34</v>
      </c>
      <c r="BL6" s="109"/>
      <c r="BM6" s="109"/>
      <c r="BN6" s="109"/>
      <c r="BO6" s="109"/>
      <c r="BP6" s="110"/>
      <c r="BQ6" s="109" t="s">
        <v>33</v>
      </c>
      <c r="BR6" s="109"/>
      <c r="BS6" s="109"/>
      <c r="BT6" s="109"/>
      <c r="BU6" s="109"/>
      <c r="BV6" s="71"/>
      <c r="BW6" s="109" t="s">
        <v>32</v>
      </c>
      <c r="BX6" s="109"/>
      <c r="BY6" s="109"/>
      <c r="BZ6" s="109"/>
      <c r="CA6" s="109"/>
      <c r="CB6" s="115"/>
      <c r="CC6" s="114" t="s">
        <v>31</v>
      </c>
      <c r="CD6" s="109"/>
      <c r="CE6" s="109"/>
      <c r="CF6" s="109"/>
      <c r="CG6" s="109"/>
      <c r="CH6" s="110"/>
      <c r="CI6" s="108" t="s">
        <v>42</v>
      </c>
      <c r="CJ6" s="109"/>
      <c r="CK6" s="109"/>
      <c r="CL6" s="109"/>
      <c r="CM6" s="109"/>
      <c r="CN6" s="110"/>
    </row>
    <row r="7" spans="1:92" x14ac:dyDescent="0.35">
      <c r="A7" s="22"/>
      <c r="B7" s="14">
        <v>43647</v>
      </c>
      <c r="C7" s="75" t="s">
        <v>2</v>
      </c>
      <c r="D7" s="24" t="s">
        <v>143</v>
      </c>
      <c r="E7" s="24" t="s">
        <v>1</v>
      </c>
      <c r="F7" s="24" t="s">
        <v>143</v>
      </c>
      <c r="G7" s="24" t="s">
        <v>77</v>
      </c>
      <c r="H7" s="83" t="s">
        <v>143</v>
      </c>
      <c r="I7" s="24" t="s">
        <v>2</v>
      </c>
      <c r="J7" s="24" t="s">
        <v>143</v>
      </c>
      <c r="K7" s="24" t="s">
        <v>1</v>
      </c>
      <c r="L7" s="24" t="s">
        <v>143</v>
      </c>
      <c r="M7" s="24" t="s">
        <v>77</v>
      </c>
      <c r="N7" s="83" t="s">
        <v>143</v>
      </c>
      <c r="O7" s="24" t="s">
        <v>2</v>
      </c>
      <c r="P7" s="24" t="s">
        <v>143</v>
      </c>
      <c r="Q7" s="24" t="s">
        <v>1</v>
      </c>
      <c r="R7" s="24" t="s">
        <v>143</v>
      </c>
      <c r="S7" s="24" t="s">
        <v>77</v>
      </c>
      <c r="T7" s="83" t="s">
        <v>143</v>
      </c>
      <c r="U7" s="24" t="s">
        <v>2</v>
      </c>
      <c r="V7" s="24" t="s">
        <v>143</v>
      </c>
      <c r="W7" s="24" t="s">
        <v>1</v>
      </c>
      <c r="X7" s="24" t="s">
        <v>143</v>
      </c>
      <c r="Y7" s="24" t="s">
        <v>77</v>
      </c>
      <c r="Z7" s="83" t="s">
        <v>143</v>
      </c>
      <c r="AA7" s="24" t="s">
        <v>2</v>
      </c>
      <c r="AB7" s="24" t="s">
        <v>143</v>
      </c>
      <c r="AC7" s="24" t="s">
        <v>1</v>
      </c>
      <c r="AD7" s="24" t="s">
        <v>143</v>
      </c>
      <c r="AE7" s="24" t="s">
        <v>77</v>
      </c>
      <c r="AF7" s="83" t="s">
        <v>143</v>
      </c>
      <c r="AG7" s="24" t="s">
        <v>2</v>
      </c>
      <c r="AH7" s="24" t="s">
        <v>143</v>
      </c>
      <c r="AI7" s="24" t="s">
        <v>1</v>
      </c>
      <c r="AJ7" s="24" t="s">
        <v>143</v>
      </c>
      <c r="AK7" s="24" t="s">
        <v>77</v>
      </c>
      <c r="AL7" s="83" t="s">
        <v>143</v>
      </c>
      <c r="AM7" s="24" t="s">
        <v>2</v>
      </c>
      <c r="AN7" s="24" t="s">
        <v>143</v>
      </c>
      <c r="AO7" s="24" t="s">
        <v>1</v>
      </c>
      <c r="AP7" s="24" t="s">
        <v>143</v>
      </c>
      <c r="AQ7" s="24" t="s">
        <v>77</v>
      </c>
      <c r="AR7" s="83" t="s">
        <v>143</v>
      </c>
      <c r="AS7" s="24" t="s">
        <v>2</v>
      </c>
      <c r="AT7" s="24" t="s">
        <v>143</v>
      </c>
      <c r="AU7" s="24" t="s">
        <v>1</v>
      </c>
      <c r="AV7" s="24" t="s">
        <v>143</v>
      </c>
      <c r="AW7" s="24" t="s">
        <v>77</v>
      </c>
      <c r="AX7" s="83" t="s">
        <v>143</v>
      </c>
      <c r="AY7" s="24" t="s">
        <v>2</v>
      </c>
      <c r="AZ7" s="24" t="s">
        <v>143</v>
      </c>
      <c r="BA7" s="24" t="s">
        <v>1</v>
      </c>
      <c r="BB7" s="24" t="s">
        <v>143</v>
      </c>
      <c r="BC7" s="24" t="s">
        <v>77</v>
      </c>
      <c r="BD7" s="83" t="s">
        <v>143</v>
      </c>
      <c r="BE7" s="24" t="s">
        <v>2</v>
      </c>
      <c r="BF7" s="24" t="s">
        <v>143</v>
      </c>
      <c r="BG7" s="24" t="s">
        <v>1</v>
      </c>
      <c r="BH7" s="24" t="s">
        <v>143</v>
      </c>
      <c r="BI7" s="24" t="s">
        <v>77</v>
      </c>
      <c r="BJ7" s="83" t="s">
        <v>143</v>
      </c>
      <c r="BK7" s="24" t="s">
        <v>2</v>
      </c>
      <c r="BL7" s="24" t="s">
        <v>143</v>
      </c>
      <c r="BM7" s="24" t="s">
        <v>1</v>
      </c>
      <c r="BN7" s="24" t="s">
        <v>143</v>
      </c>
      <c r="BO7" s="24" t="s">
        <v>77</v>
      </c>
      <c r="BP7" s="83" t="s">
        <v>143</v>
      </c>
      <c r="BQ7" s="24" t="s">
        <v>2</v>
      </c>
      <c r="BR7" s="24" t="s">
        <v>143</v>
      </c>
      <c r="BS7" s="24" t="s">
        <v>1</v>
      </c>
      <c r="BT7" s="24" t="s">
        <v>143</v>
      </c>
      <c r="BU7" s="24" t="s">
        <v>77</v>
      </c>
      <c r="BV7" s="83" t="s">
        <v>143</v>
      </c>
      <c r="BW7" s="24" t="s">
        <v>2</v>
      </c>
      <c r="BX7" s="24" t="s">
        <v>143</v>
      </c>
      <c r="BY7" s="24" t="s">
        <v>1</v>
      </c>
      <c r="BZ7" s="24" t="s">
        <v>143</v>
      </c>
      <c r="CA7" s="24" t="s">
        <v>77</v>
      </c>
      <c r="CB7" s="83" t="s">
        <v>143</v>
      </c>
      <c r="CC7" s="24" t="s">
        <v>2</v>
      </c>
      <c r="CD7" s="24" t="s">
        <v>143</v>
      </c>
      <c r="CE7" s="24" t="s">
        <v>1</v>
      </c>
      <c r="CF7" s="24" t="s">
        <v>143</v>
      </c>
      <c r="CG7" s="24" t="s">
        <v>77</v>
      </c>
      <c r="CH7" s="83" t="s">
        <v>143</v>
      </c>
      <c r="CI7" s="75" t="s">
        <v>2</v>
      </c>
      <c r="CJ7" s="24" t="s">
        <v>143</v>
      </c>
      <c r="CK7" s="24" t="s">
        <v>1</v>
      </c>
      <c r="CL7" s="24" t="s">
        <v>143</v>
      </c>
      <c r="CM7" s="24" t="s">
        <v>77</v>
      </c>
      <c r="CN7" s="83" t="s">
        <v>143</v>
      </c>
    </row>
    <row r="8" spans="1:92" x14ac:dyDescent="0.35">
      <c r="A8" s="26" t="s">
        <v>110</v>
      </c>
      <c r="B8" s="15">
        <v>4370857</v>
      </c>
      <c r="C8" s="78">
        <v>0</v>
      </c>
      <c r="D8" s="73">
        <f>C8/C18*100</f>
        <v>0</v>
      </c>
      <c r="E8" s="68">
        <v>1</v>
      </c>
      <c r="F8" s="73">
        <f>E8/E18*100</f>
        <v>4.4863167339614173E-2</v>
      </c>
      <c r="G8" s="74">
        <f>C8+E8</f>
        <v>1</v>
      </c>
      <c r="H8" s="84">
        <f>G8/G18*100</f>
        <v>1.6937669376693765E-2</v>
      </c>
      <c r="I8" s="68">
        <v>0</v>
      </c>
      <c r="J8" s="73">
        <f>I8/I18*100</f>
        <v>0</v>
      </c>
      <c r="K8" s="68">
        <v>1</v>
      </c>
      <c r="L8" s="73">
        <f>K8/K18*100</f>
        <v>5.4734537493158188E-2</v>
      </c>
      <c r="M8" s="74">
        <f>I8+K8</f>
        <v>1</v>
      </c>
      <c r="N8" s="84">
        <f>M8/M18*100</f>
        <v>2.0088388911209322E-2</v>
      </c>
      <c r="O8" s="68">
        <v>0</v>
      </c>
      <c r="P8" s="73">
        <f>O8/O18*100</f>
        <v>0</v>
      </c>
      <c r="Q8" s="68">
        <v>1</v>
      </c>
      <c r="R8" s="73">
        <f>Q8/Q18*100</f>
        <v>5.5279159756771695E-2</v>
      </c>
      <c r="S8" s="74">
        <f>O8+Q8</f>
        <v>1</v>
      </c>
      <c r="T8" s="84">
        <f>S8/S18*100</f>
        <v>2.0247013565499086E-2</v>
      </c>
      <c r="U8" s="68">
        <v>0</v>
      </c>
      <c r="V8" s="73">
        <f>U8/U18*100</f>
        <v>0</v>
      </c>
      <c r="W8" s="68">
        <v>1</v>
      </c>
      <c r="X8" s="73">
        <f>W8/W18*100</f>
        <v>5.8072009291521488E-2</v>
      </c>
      <c r="Y8" s="74">
        <f>U8+W8</f>
        <v>1</v>
      </c>
      <c r="Z8" s="84">
        <f>Y8/Y18*100</f>
        <v>2.1258503401360544E-2</v>
      </c>
      <c r="AA8" s="68">
        <v>0</v>
      </c>
      <c r="AB8" s="73">
        <f>AA8/AA18*100</f>
        <v>0</v>
      </c>
      <c r="AC8" s="68">
        <v>1</v>
      </c>
      <c r="AD8" s="73">
        <f>AC8/AC18*100</f>
        <v>6.0642813826561552E-2</v>
      </c>
      <c r="AE8" s="74">
        <v>0</v>
      </c>
      <c r="AF8" s="84">
        <f>AE8/AE18*100</f>
        <v>0</v>
      </c>
      <c r="AG8" s="68">
        <v>0</v>
      </c>
      <c r="AH8" s="73">
        <f>AG8/AG18*100</f>
        <v>0</v>
      </c>
      <c r="AI8" s="68">
        <v>1</v>
      </c>
      <c r="AJ8" s="73">
        <f>AI8/AI18*100</f>
        <v>7.9302141157811257E-2</v>
      </c>
      <c r="AK8" s="74">
        <f>AG8+AI8</f>
        <v>1</v>
      </c>
      <c r="AL8" s="84">
        <f>AK8/AK18*100</f>
        <v>2.9446407538280327E-2</v>
      </c>
      <c r="AM8" s="68">
        <v>0</v>
      </c>
      <c r="AN8" s="73">
        <f>AM8/AM18*100</f>
        <v>0</v>
      </c>
      <c r="AO8" s="68">
        <v>1</v>
      </c>
      <c r="AP8" s="73">
        <f>AO8/AO18*100</f>
        <v>8.084074373484236E-2</v>
      </c>
      <c r="AQ8" s="74">
        <f t="shared" ref="AQ8:AQ13" si="0">AM8+AO8</f>
        <v>1</v>
      </c>
      <c r="AR8" s="84">
        <f>AQ8/AQ18*100</f>
        <v>2.9967036260113877E-2</v>
      </c>
      <c r="AS8" s="68">
        <v>0</v>
      </c>
      <c r="AT8" s="73">
        <f>AS8/AS18*100</f>
        <v>0</v>
      </c>
      <c r="AU8" s="68">
        <v>0</v>
      </c>
      <c r="AV8" s="73">
        <f>AU8/AU18*100</f>
        <v>0</v>
      </c>
      <c r="AW8" s="74">
        <f t="shared" ref="AW8:AW15" si="1">AS8+AU8</f>
        <v>0</v>
      </c>
      <c r="AX8" s="84">
        <f>AW8/AW18*100</f>
        <v>0</v>
      </c>
      <c r="AY8" s="68">
        <v>0</v>
      </c>
      <c r="AZ8" s="73">
        <f>AY8/AY18*100</f>
        <v>0</v>
      </c>
      <c r="BA8" s="68">
        <v>0</v>
      </c>
      <c r="BB8" s="73">
        <f>BA8/BA18*100</f>
        <v>0</v>
      </c>
      <c r="BC8" s="74">
        <v>0</v>
      </c>
      <c r="BD8" s="84">
        <f>BC8/BC18*100</f>
        <v>0</v>
      </c>
      <c r="BE8" s="68">
        <v>0</v>
      </c>
      <c r="BF8" s="73">
        <f>BE8/BE18*100</f>
        <v>0</v>
      </c>
      <c r="BG8" s="68">
        <v>0</v>
      </c>
      <c r="BH8" s="73">
        <f>BG8/BG18*100</f>
        <v>0</v>
      </c>
      <c r="BI8" s="74">
        <f>BE8+BG8</f>
        <v>0</v>
      </c>
      <c r="BJ8" s="84">
        <f>BI8/BI18*100</f>
        <v>0</v>
      </c>
      <c r="BK8" s="68">
        <v>0</v>
      </c>
      <c r="BL8" s="73">
        <f>BK8/BK18*100</f>
        <v>0</v>
      </c>
      <c r="BM8" s="68">
        <v>1</v>
      </c>
      <c r="BN8" s="73">
        <f>BM8/BM18*100</f>
        <v>0.19342359767891684</v>
      </c>
      <c r="BO8" s="74">
        <v>1</v>
      </c>
      <c r="BP8" s="84">
        <f>BO8/BO18*100</f>
        <v>7.3152889539136803E-2</v>
      </c>
      <c r="BQ8" s="68">
        <v>0</v>
      </c>
      <c r="BR8" s="73">
        <f>BQ8/BQ18*100</f>
        <v>0</v>
      </c>
      <c r="BS8" s="68">
        <v>1</v>
      </c>
      <c r="BT8" s="73">
        <f>BS8/BS18*100</f>
        <v>0.20080321285140559</v>
      </c>
      <c r="BU8" s="74">
        <v>1</v>
      </c>
      <c r="BV8" s="84">
        <f>BU8/BU18*100</f>
        <v>7.5414781297134248E-2</v>
      </c>
      <c r="BW8" s="68">
        <v>0</v>
      </c>
      <c r="BX8" s="73">
        <f>BW8/BW18*100</f>
        <v>0</v>
      </c>
      <c r="BY8" s="68">
        <v>1</v>
      </c>
      <c r="BZ8" s="73">
        <f>BY8/BY18*100</f>
        <v>0.30211480362537763</v>
      </c>
      <c r="CA8" s="74">
        <v>1</v>
      </c>
      <c r="CB8" s="84">
        <f>CA8/CA18*100</f>
        <v>0.10893246187363835</v>
      </c>
      <c r="CC8" s="68">
        <v>0</v>
      </c>
      <c r="CD8" s="73">
        <f>CC8/CC18*100</f>
        <v>0</v>
      </c>
      <c r="CE8" s="68">
        <v>1</v>
      </c>
      <c r="CF8" s="73">
        <f>CE8/CE18*100</f>
        <v>0.31746031746031744</v>
      </c>
      <c r="CG8" s="74">
        <v>1</v>
      </c>
      <c r="CH8" s="84">
        <f>CG8/CG18*100</f>
        <v>0.11481056257175661</v>
      </c>
      <c r="CI8" s="78">
        <v>0</v>
      </c>
      <c r="CJ8" s="73">
        <f>CI8/CI18*100</f>
        <v>0</v>
      </c>
      <c r="CK8" s="68">
        <v>1</v>
      </c>
      <c r="CL8" s="73">
        <f>CK8/CK18*100</f>
        <v>0.34843205574912894</v>
      </c>
      <c r="CM8" s="74">
        <v>1</v>
      </c>
      <c r="CN8" s="84">
        <f>CM8/CM18*100</f>
        <v>0.12422360248447205</v>
      </c>
    </row>
    <row r="9" spans="1:92" x14ac:dyDescent="0.35">
      <c r="A9" s="26" t="s">
        <v>6</v>
      </c>
      <c r="B9" s="15">
        <v>4883448</v>
      </c>
      <c r="C9" s="78">
        <v>0</v>
      </c>
      <c r="D9" s="73">
        <f>C9/C18*100</f>
        <v>0</v>
      </c>
      <c r="E9" s="68">
        <v>1</v>
      </c>
      <c r="F9" s="73">
        <f>E9/E18*100</f>
        <v>4.4863167339614173E-2</v>
      </c>
      <c r="G9" s="74">
        <f t="shared" ref="G9:G17" si="2">C9+E9</f>
        <v>1</v>
      </c>
      <c r="H9" s="84">
        <f>G9/G18*100</f>
        <v>1.6937669376693765E-2</v>
      </c>
      <c r="I9" s="68">
        <v>0</v>
      </c>
      <c r="J9" s="73">
        <f>I9/I18*100</f>
        <v>0</v>
      </c>
      <c r="K9" s="68">
        <v>1</v>
      </c>
      <c r="L9" s="73">
        <f>K9/K18*100</f>
        <v>5.4734537493158188E-2</v>
      </c>
      <c r="M9" s="74">
        <f t="shared" ref="M9:M17" si="3">I9+K9</f>
        <v>1</v>
      </c>
      <c r="N9" s="84">
        <f>M9/M18*100</f>
        <v>2.0088388911209322E-2</v>
      </c>
      <c r="O9" s="68">
        <v>0</v>
      </c>
      <c r="P9" s="73">
        <f>O9/O18*100</f>
        <v>0</v>
      </c>
      <c r="Q9" s="68">
        <v>1</v>
      </c>
      <c r="R9" s="73">
        <f>Q9/Q18*100</f>
        <v>5.5279159756771695E-2</v>
      </c>
      <c r="S9" s="74">
        <f t="shared" ref="S9:S17" si="4">O9+Q9</f>
        <v>1</v>
      </c>
      <c r="T9" s="84">
        <f>S9/S18*100</f>
        <v>2.0247013565499086E-2</v>
      </c>
      <c r="U9" s="68">
        <v>0</v>
      </c>
      <c r="V9" s="73">
        <f>U9/U18*100</f>
        <v>0</v>
      </c>
      <c r="W9" s="68">
        <v>1</v>
      </c>
      <c r="X9" s="73">
        <f>W9/W18*100</f>
        <v>5.8072009291521488E-2</v>
      </c>
      <c r="Y9" s="74">
        <f t="shared" ref="Y9:Y17" si="5">U9+W9</f>
        <v>1</v>
      </c>
      <c r="Z9" s="84">
        <f>Y9/Y18*100</f>
        <v>2.1258503401360544E-2</v>
      </c>
      <c r="AA9" s="68">
        <v>0</v>
      </c>
      <c r="AB9" s="73">
        <f>AA9/AA18*100</f>
        <v>0</v>
      </c>
      <c r="AC9" s="68">
        <v>1</v>
      </c>
      <c r="AD9" s="73">
        <f>AC9/AC18*100</f>
        <v>6.0642813826561552E-2</v>
      </c>
      <c r="AE9" s="74">
        <v>1</v>
      </c>
      <c r="AF9" s="84">
        <f>AE9/AE18*100</f>
        <v>2.2930520522815866E-2</v>
      </c>
      <c r="AG9" s="68">
        <v>0</v>
      </c>
      <c r="AH9" s="73">
        <f>AG9/AG18*100</f>
        <v>0</v>
      </c>
      <c r="AI9" s="68">
        <v>1</v>
      </c>
      <c r="AJ9" s="73">
        <f>AI9/AI18*100</f>
        <v>7.9302141157811257E-2</v>
      </c>
      <c r="AK9" s="74">
        <f>AG9+AI9</f>
        <v>1</v>
      </c>
      <c r="AL9" s="84">
        <f>AK9/AK18*100</f>
        <v>2.9446407538280327E-2</v>
      </c>
      <c r="AM9" s="68">
        <v>0</v>
      </c>
      <c r="AN9" s="73">
        <f>AM9/AM18*100</f>
        <v>0</v>
      </c>
      <c r="AO9" s="68">
        <v>1</v>
      </c>
      <c r="AP9" s="73">
        <f>AO9/AO18*100</f>
        <v>8.084074373484236E-2</v>
      </c>
      <c r="AQ9" s="74">
        <f t="shared" si="0"/>
        <v>1</v>
      </c>
      <c r="AR9" s="84">
        <f>AQ9/AQ18*100</f>
        <v>2.9967036260113877E-2</v>
      </c>
      <c r="AS9" s="68">
        <v>0</v>
      </c>
      <c r="AT9" s="73">
        <f>AS9/AS18*100</f>
        <v>0</v>
      </c>
      <c r="AU9" s="68">
        <v>1</v>
      </c>
      <c r="AV9" s="73">
        <f>AU9/AU18*100</f>
        <v>9.765625E-2</v>
      </c>
      <c r="AW9" s="74">
        <f t="shared" si="1"/>
        <v>1</v>
      </c>
      <c r="AX9" s="84">
        <f>AW9/AW18*100</f>
        <v>3.5919540229885055E-2</v>
      </c>
      <c r="AY9" s="68">
        <v>0</v>
      </c>
      <c r="AZ9" s="73">
        <f>AY9/AY18*100</f>
        <v>0</v>
      </c>
      <c r="BA9" s="68">
        <v>1</v>
      </c>
      <c r="BB9" s="73">
        <f>BA9/BA18*100</f>
        <v>9.9009900990099015E-2</v>
      </c>
      <c r="BC9" s="74">
        <v>1</v>
      </c>
      <c r="BD9" s="84">
        <f>BC9/BC18*100</f>
        <v>3.6589828027808267E-2</v>
      </c>
      <c r="BE9" s="68">
        <v>0</v>
      </c>
      <c r="BF9" s="73">
        <f>BE9/BE18*100</f>
        <v>0</v>
      </c>
      <c r="BG9" s="68">
        <v>1</v>
      </c>
      <c r="BH9" s="73">
        <f>BG9/BG18*100</f>
        <v>0.18181818181818182</v>
      </c>
      <c r="BI9" s="74">
        <f t="shared" ref="BI9:BI17" si="6">BE9+BG9</f>
        <v>1</v>
      </c>
      <c r="BJ9" s="84">
        <f>BI9/BI18*100</f>
        <v>6.9348127600554782E-2</v>
      </c>
      <c r="BK9" s="68">
        <v>4</v>
      </c>
      <c r="BL9" s="73">
        <f>BK9/BK18*100</f>
        <v>0.47058823529411759</v>
      </c>
      <c r="BM9" s="68">
        <v>0</v>
      </c>
      <c r="BN9" s="73">
        <f>BM9/BM18*100</f>
        <v>0</v>
      </c>
      <c r="BO9" s="74">
        <v>4</v>
      </c>
      <c r="BP9" s="84">
        <f>BO9/BO18*100</f>
        <v>0.29261155815654721</v>
      </c>
      <c r="BQ9" s="68">
        <v>4</v>
      </c>
      <c r="BR9" s="73">
        <f>BQ9/BQ18*100</f>
        <v>0.48309178743961351</v>
      </c>
      <c r="BS9" s="68">
        <v>0</v>
      </c>
      <c r="BT9" s="73">
        <f>BS9/BS18*100</f>
        <v>0</v>
      </c>
      <c r="BU9" s="74">
        <v>4</v>
      </c>
      <c r="BV9" s="84">
        <f>BU9/BU18*100</f>
        <v>0.30165912518853699</v>
      </c>
      <c r="BW9" s="68">
        <v>3</v>
      </c>
      <c r="BX9" s="73">
        <f>BW9/BW18*100</f>
        <v>0.51107325383304936</v>
      </c>
      <c r="BY9" s="68">
        <v>1</v>
      </c>
      <c r="BZ9" s="73">
        <f>BY9/BY18*100</f>
        <v>0.30211480362537763</v>
      </c>
      <c r="CA9" s="74">
        <v>4</v>
      </c>
      <c r="CB9" s="84">
        <f>CA9/CA18*100</f>
        <v>0.4357298474945534</v>
      </c>
      <c r="CC9" s="68">
        <v>3</v>
      </c>
      <c r="CD9" s="73">
        <f>CC9/CC18*100</f>
        <v>0.53956834532374098</v>
      </c>
      <c r="CE9" s="68">
        <v>1</v>
      </c>
      <c r="CF9" s="73">
        <f>CE9/CE18*100</f>
        <v>0.31746031746031744</v>
      </c>
      <c r="CG9" s="74">
        <v>4</v>
      </c>
      <c r="CH9" s="84">
        <f>CG9/CG18*100</f>
        <v>0.45924225028702642</v>
      </c>
      <c r="CI9" s="78">
        <v>3</v>
      </c>
      <c r="CJ9" s="73">
        <f>CI9/CI18*100</f>
        <v>0.5791505791505791</v>
      </c>
      <c r="CK9" s="68">
        <v>1</v>
      </c>
      <c r="CL9" s="73">
        <f>CK9/CK18*100</f>
        <v>0.34843205574912894</v>
      </c>
      <c r="CM9" s="74">
        <v>4</v>
      </c>
      <c r="CN9" s="84">
        <f>CM9/CM18*100</f>
        <v>0.49689440993788819</v>
      </c>
    </row>
    <row r="10" spans="1:92" x14ac:dyDescent="0.35">
      <c r="A10" s="26" t="s">
        <v>7</v>
      </c>
      <c r="B10" s="15">
        <v>4847936</v>
      </c>
      <c r="C10" s="78">
        <v>6</v>
      </c>
      <c r="D10" s="73">
        <f>C10/C18*100</f>
        <v>0.16326530612244899</v>
      </c>
      <c r="E10" s="68">
        <v>3</v>
      </c>
      <c r="F10" s="73">
        <f>E10/E18*100</f>
        <v>0.13458950201884254</v>
      </c>
      <c r="G10" s="74">
        <f t="shared" si="2"/>
        <v>9</v>
      </c>
      <c r="H10" s="84">
        <f>G10/G18*100</f>
        <v>0.1524390243902439</v>
      </c>
      <c r="I10" s="68">
        <v>5</v>
      </c>
      <c r="J10" s="73">
        <f>I10/I18*100</f>
        <v>0.15867978419549347</v>
      </c>
      <c r="K10" s="68">
        <v>2</v>
      </c>
      <c r="L10" s="73">
        <f>K10/K18*100</f>
        <v>0.10946907498631638</v>
      </c>
      <c r="M10" s="74">
        <f t="shared" si="3"/>
        <v>7</v>
      </c>
      <c r="N10" s="84">
        <f>M10/M18*100</f>
        <v>0.14061872237846523</v>
      </c>
      <c r="O10" s="68">
        <v>5</v>
      </c>
      <c r="P10" s="73">
        <f>O10/O18*100</f>
        <v>0.15974440894568689</v>
      </c>
      <c r="Q10" s="68">
        <v>1</v>
      </c>
      <c r="R10" s="73">
        <f>Q10/Q18*100</f>
        <v>5.5279159756771695E-2</v>
      </c>
      <c r="S10" s="74">
        <f t="shared" si="4"/>
        <v>6</v>
      </c>
      <c r="T10" s="84">
        <f>S10/S18*100</f>
        <v>0.12148208139299453</v>
      </c>
      <c r="U10" s="68">
        <v>5</v>
      </c>
      <c r="V10" s="73">
        <f>U10/U18*100</f>
        <v>0.16767270288397049</v>
      </c>
      <c r="W10" s="68">
        <v>1</v>
      </c>
      <c r="X10" s="73">
        <f>W10/W18*100</f>
        <v>5.8072009291521488E-2</v>
      </c>
      <c r="Y10" s="74">
        <f t="shared" si="5"/>
        <v>6</v>
      </c>
      <c r="Z10" s="84">
        <f>Y10/Y18*100</f>
        <v>0.12755102040816327</v>
      </c>
      <c r="AA10" s="68">
        <v>5</v>
      </c>
      <c r="AB10" s="73">
        <f>AA10/AA18*100</f>
        <v>0.17403411068569438</v>
      </c>
      <c r="AC10" s="68">
        <v>1</v>
      </c>
      <c r="AD10" s="73">
        <f>AC10/AC18*100</f>
        <v>6.0642813826561552E-2</v>
      </c>
      <c r="AE10" s="74">
        <v>6</v>
      </c>
      <c r="AF10" s="84">
        <f>AE10/AE18*100</f>
        <v>0.13758312313689522</v>
      </c>
      <c r="AG10" s="68">
        <v>6</v>
      </c>
      <c r="AH10" s="73">
        <f>AG10/AG18*100</f>
        <v>0.28103044496487117</v>
      </c>
      <c r="AI10" s="68">
        <v>0</v>
      </c>
      <c r="AJ10" s="73">
        <f>AI10/AI18*100</f>
        <v>0</v>
      </c>
      <c r="AK10" s="74">
        <f t="shared" ref="AK10:AK16" si="7">AG10+AI10</f>
        <v>6</v>
      </c>
      <c r="AL10" s="84">
        <f>AK10/AK18*100</f>
        <v>0.17667844522968199</v>
      </c>
      <c r="AM10" s="68">
        <v>6</v>
      </c>
      <c r="AN10" s="73">
        <f>AM10/AM18*100</f>
        <v>0.28530670470756064</v>
      </c>
      <c r="AO10" s="68">
        <v>0</v>
      </c>
      <c r="AP10" s="73">
        <f>AO10/AO18*100</f>
        <v>0</v>
      </c>
      <c r="AQ10" s="74">
        <f t="shared" si="0"/>
        <v>6</v>
      </c>
      <c r="AR10" s="84">
        <f>AQ10/AQ18*100</f>
        <v>0.17980221756068324</v>
      </c>
      <c r="AS10" s="68">
        <v>6</v>
      </c>
      <c r="AT10" s="73">
        <f>AS10/AS18*100</f>
        <v>0.34110289937464466</v>
      </c>
      <c r="AU10" s="68">
        <v>0</v>
      </c>
      <c r="AV10" s="73">
        <f>AU10/AU18*100</f>
        <v>0</v>
      </c>
      <c r="AW10" s="74">
        <f t="shared" si="1"/>
        <v>6</v>
      </c>
      <c r="AX10" s="84">
        <f>AW10/AW18*100</f>
        <v>0.21551724137931033</v>
      </c>
      <c r="AY10" s="68">
        <v>6</v>
      </c>
      <c r="AZ10" s="73">
        <f>AY10/AY18*100</f>
        <v>0.3500583430571762</v>
      </c>
      <c r="BA10" s="68">
        <v>0</v>
      </c>
      <c r="BB10" s="73">
        <f>BA10/BA18*100</f>
        <v>0</v>
      </c>
      <c r="BC10" s="74">
        <v>6</v>
      </c>
      <c r="BD10" s="84">
        <f>BC10/BC18*100</f>
        <v>0.21953896816684962</v>
      </c>
      <c r="BE10" s="68">
        <v>4</v>
      </c>
      <c r="BF10" s="73">
        <f>BE10/BE18*100</f>
        <v>0.44843049327354262</v>
      </c>
      <c r="BG10" s="68">
        <v>0</v>
      </c>
      <c r="BH10" s="73">
        <f>BG10/BG18*100</f>
        <v>0</v>
      </c>
      <c r="BI10" s="74">
        <f t="shared" si="6"/>
        <v>4</v>
      </c>
      <c r="BJ10" s="84">
        <f>BI10/BI18*100</f>
        <v>0.27739251040221913</v>
      </c>
      <c r="BK10" s="68">
        <v>3</v>
      </c>
      <c r="BL10" s="73">
        <f>BK10/BK18*100</f>
        <v>0.35294117647058826</v>
      </c>
      <c r="BM10" s="68">
        <v>4</v>
      </c>
      <c r="BN10" s="73">
        <f>BM10/BM18*100</f>
        <v>0.77369439071566737</v>
      </c>
      <c r="BO10" s="74">
        <v>7</v>
      </c>
      <c r="BP10" s="84">
        <f>BO10/BO18*100</f>
        <v>0.51207022677395753</v>
      </c>
      <c r="BQ10" s="68">
        <v>3</v>
      </c>
      <c r="BR10" s="73">
        <f>BQ10/BQ18*100</f>
        <v>0.36231884057971014</v>
      </c>
      <c r="BS10" s="68">
        <v>4</v>
      </c>
      <c r="BT10" s="73">
        <f>BS10/BS18*100</f>
        <v>0.80321285140562237</v>
      </c>
      <c r="BU10" s="74">
        <v>7</v>
      </c>
      <c r="BV10" s="84">
        <f>BU10/BU18*100</f>
        <v>0.52790346907993968</v>
      </c>
      <c r="BW10" s="68">
        <v>2</v>
      </c>
      <c r="BX10" s="73">
        <f>BW10/BW18*100</f>
        <v>0.34071550255536626</v>
      </c>
      <c r="BY10" s="68">
        <v>3</v>
      </c>
      <c r="BZ10" s="73">
        <f>BY10/BY18*100</f>
        <v>0.90634441087613304</v>
      </c>
      <c r="CA10" s="74">
        <v>5</v>
      </c>
      <c r="CB10" s="84">
        <f>CA10/CA18*100</f>
        <v>0.54466230936819171</v>
      </c>
      <c r="CC10" s="68">
        <v>2</v>
      </c>
      <c r="CD10" s="73">
        <f>CC10/CC18*100</f>
        <v>0.35971223021582738</v>
      </c>
      <c r="CE10" s="68">
        <v>3</v>
      </c>
      <c r="CF10" s="73">
        <f>CE10/CE18*100</f>
        <v>0.95238095238095244</v>
      </c>
      <c r="CG10" s="74">
        <v>5</v>
      </c>
      <c r="CH10" s="84">
        <f>CG10/CG18*100</f>
        <v>0.57405281285878307</v>
      </c>
      <c r="CI10" s="78">
        <v>2</v>
      </c>
      <c r="CJ10" s="73">
        <f>CI10/CI18*100</f>
        <v>0.38610038610038611</v>
      </c>
      <c r="CK10" s="68">
        <v>1</v>
      </c>
      <c r="CL10" s="73">
        <f>CK10/CK18*100</f>
        <v>0.34843205574912894</v>
      </c>
      <c r="CM10" s="74">
        <v>3</v>
      </c>
      <c r="CN10" s="84">
        <f>CM10/CM18*100</f>
        <v>0.37267080745341613</v>
      </c>
    </row>
    <row r="11" spans="1:92" x14ac:dyDescent="0.35">
      <c r="A11" s="26" t="s">
        <v>8</v>
      </c>
      <c r="B11" s="15">
        <v>6167590</v>
      </c>
      <c r="C11" s="78">
        <v>15</v>
      </c>
      <c r="D11" s="73">
        <f>C11/C18*100</f>
        <v>0.40816326530612246</v>
      </c>
      <c r="E11" s="68">
        <v>8</v>
      </c>
      <c r="F11" s="73">
        <f>E11/E18*100</f>
        <v>0.35890533871691338</v>
      </c>
      <c r="G11" s="74">
        <f t="shared" si="2"/>
        <v>23</v>
      </c>
      <c r="H11" s="84">
        <f>G11/G18*100</f>
        <v>0.38956639566395662</v>
      </c>
      <c r="I11" s="68">
        <v>12</v>
      </c>
      <c r="J11" s="73">
        <f>I11/I18*100</f>
        <v>0.38083148206918438</v>
      </c>
      <c r="K11" s="68">
        <v>8</v>
      </c>
      <c r="L11" s="73">
        <f>K11/K18*100</f>
        <v>0.4378762999452655</v>
      </c>
      <c r="M11" s="74">
        <f t="shared" si="3"/>
        <v>20</v>
      </c>
      <c r="N11" s="84">
        <f>M11/M18*100</f>
        <v>0.40176777822418641</v>
      </c>
      <c r="O11" s="68">
        <v>12</v>
      </c>
      <c r="P11" s="73">
        <f>O11/O18*100</f>
        <v>0.38338658146964855</v>
      </c>
      <c r="Q11" s="68">
        <v>8</v>
      </c>
      <c r="R11" s="73">
        <f>Q11/Q18*100</f>
        <v>0.44223327805417356</v>
      </c>
      <c r="S11" s="74">
        <f t="shared" si="4"/>
        <v>20</v>
      </c>
      <c r="T11" s="84">
        <f>S11/S18*100</f>
        <v>0.40494027130998178</v>
      </c>
      <c r="U11" s="68">
        <v>12</v>
      </c>
      <c r="V11" s="73">
        <f>U11/U18*100</f>
        <v>0.4024144869215292</v>
      </c>
      <c r="W11" s="68">
        <v>8</v>
      </c>
      <c r="X11" s="73">
        <f>W11/W18*100</f>
        <v>0.46457607433217191</v>
      </c>
      <c r="Y11" s="74">
        <f t="shared" si="5"/>
        <v>20</v>
      </c>
      <c r="Z11" s="84">
        <f>Y11/Y18*100</f>
        <v>0.42517006802721091</v>
      </c>
      <c r="AA11" s="68">
        <v>12</v>
      </c>
      <c r="AB11" s="73">
        <f>AA11/AA18*100</f>
        <v>0.41768186564566656</v>
      </c>
      <c r="AC11" s="68">
        <v>7</v>
      </c>
      <c r="AD11" s="73">
        <f>AC11/AC18*100</f>
        <v>0.42449969678593086</v>
      </c>
      <c r="AE11" s="74">
        <v>18</v>
      </c>
      <c r="AF11" s="84">
        <f>AE11/AE18*100</f>
        <v>0.41274936941068563</v>
      </c>
      <c r="AG11" s="68">
        <v>7</v>
      </c>
      <c r="AH11" s="73">
        <f>AG11/AG18*100</f>
        <v>0.32786885245901637</v>
      </c>
      <c r="AI11" s="68">
        <v>7</v>
      </c>
      <c r="AJ11" s="73">
        <f>AI11/AI18*100</f>
        <v>0.55511498810467885</v>
      </c>
      <c r="AK11" s="74">
        <f t="shared" si="7"/>
        <v>14</v>
      </c>
      <c r="AL11" s="84">
        <f>AK11/AK18*100</f>
        <v>0.4122497055359246</v>
      </c>
      <c r="AM11" s="68">
        <v>7</v>
      </c>
      <c r="AN11" s="73">
        <f>AM11/AM18*100</f>
        <v>0.33285782215882076</v>
      </c>
      <c r="AO11" s="68">
        <v>6</v>
      </c>
      <c r="AP11" s="73">
        <f>AO11/AO18*100</f>
        <v>0.48504446240905419</v>
      </c>
      <c r="AQ11" s="74">
        <f t="shared" si="0"/>
        <v>13</v>
      </c>
      <c r="AR11" s="84">
        <f>AQ11/AQ18*100</f>
        <v>0.38957147138148041</v>
      </c>
      <c r="AS11" s="68">
        <v>5</v>
      </c>
      <c r="AT11" s="73">
        <f>AS11/AS18*100</f>
        <v>0.28425241614553726</v>
      </c>
      <c r="AU11" s="68">
        <v>5</v>
      </c>
      <c r="AV11" s="73">
        <f>AU11/AU18*100</f>
        <v>0.48828125</v>
      </c>
      <c r="AW11" s="74">
        <f t="shared" si="1"/>
        <v>10</v>
      </c>
      <c r="AX11" s="84">
        <f>AW11/AW18*100</f>
        <v>0.35919540229885055</v>
      </c>
      <c r="AY11" s="68">
        <v>5</v>
      </c>
      <c r="AZ11" s="73">
        <f>AY11/AY18*100</f>
        <v>0.29171528588098017</v>
      </c>
      <c r="BA11" s="68">
        <v>5</v>
      </c>
      <c r="BB11" s="73">
        <f>BA11/BA18*100</f>
        <v>0.49504950495049505</v>
      </c>
      <c r="BC11" s="74">
        <f t="shared" ref="BC11:BC12" si="8">AY11+BA11</f>
        <v>10</v>
      </c>
      <c r="BD11" s="84">
        <f>BC11/BC18*100</f>
        <v>0.36589828027808269</v>
      </c>
      <c r="BE11" s="68">
        <v>3</v>
      </c>
      <c r="BF11" s="73">
        <f>BE11/BE18*100</f>
        <v>0.33632286995515698</v>
      </c>
      <c r="BG11" s="68">
        <v>4</v>
      </c>
      <c r="BH11" s="73">
        <f>BG11/BG18*100</f>
        <v>0.72727272727272729</v>
      </c>
      <c r="BI11" s="74">
        <f t="shared" si="6"/>
        <v>7</v>
      </c>
      <c r="BJ11" s="84">
        <f>BI11/BI18*100</f>
        <v>0.48543689320388345</v>
      </c>
      <c r="BK11" s="68">
        <v>9</v>
      </c>
      <c r="BL11" s="73">
        <f>BK11/BK18*100</f>
        <v>1.0588235294117647</v>
      </c>
      <c r="BM11" s="68">
        <v>10</v>
      </c>
      <c r="BN11" s="73">
        <f>BM11/BM18*100</f>
        <v>1.9342359767891684</v>
      </c>
      <c r="BO11" s="74">
        <v>19</v>
      </c>
      <c r="BP11" s="84">
        <f>BO11/BO18*100</f>
        <v>1.3899049012435991</v>
      </c>
      <c r="BQ11" s="68">
        <v>9</v>
      </c>
      <c r="BR11" s="73">
        <f>BQ11/BQ18*100</f>
        <v>1.0869565217391304</v>
      </c>
      <c r="BS11" s="68">
        <v>10</v>
      </c>
      <c r="BT11" s="73">
        <f>BS11/BS18*100</f>
        <v>2.0080321285140563</v>
      </c>
      <c r="BU11" s="74">
        <v>19</v>
      </c>
      <c r="BV11" s="84">
        <f>BU11/BU18*100</f>
        <v>1.4328808446455505</v>
      </c>
      <c r="BW11" s="68">
        <v>7</v>
      </c>
      <c r="BX11" s="73">
        <f>BW11/BW18*100</f>
        <v>1.192504258943782</v>
      </c>
      <c r="BY11" s="68">
        <v>3</v>
      </c>
      <c r="BZ11" s="73">
        <f>BY11/BY18*100</f>
        <v>0.90634441087613304</v>
      </c>
      <c r="CA11" s="74">
        <v>10</v>
      </c>
      <c r="CB11" s="84">
        <f>CA11/CA18*100</f>
        <v>1.0893246187363834</v>
      </c>
      <c r="CC11" s="68">
        <v>6</v>
      </c>
      <c r="CD11" s="73">
        <f>CC11/CC18*100</f>
        <v>1.079136690647482</v>
      </c>
      <c r="CE11" s="68">
        <v>3</v>
      </c>
      <c r="CF11" s="73">
        <f>CE11/CE18*100</f>
        <v>0.95238095238095244</v>
      </c>
      <c r="CG11" s="74">
        <v>9</v>
      </c>
      <c r="CH11" s="84">
        <f>CG11/CG18*100</f>
        <v>1.0332950631458095</v>
      </c>
      <c r="CI11" s="78">
        <v>6</v>
      </c>
      <c r="CJ11" s="73">
        <f>CI11/CI18*100</f>
        <v>1.1583011583011582</v>
      </c>
      <c r="CK11" s="68">
        <v>3</v>
      </c>
      <c r="CL11" s="73">
        <f>CK11/CK18*100</f>
        <v>1.0452961672473868</v>
      </c>
      <c r="CM11" s="74">
        <v>9</v>
      </c>
      <c r="CN11" s="84">
        <f>CM11/CM18*100</f>
        <v>1.1180124223602486</v>
      </c>
    </row>
    <row r="12" spans="1:92" x14ac:dyDescent="0.35">
      <c r="A12" s="26" t="s">
        <v>9</v>
      </c>
      <c r="B12" s="15">
        <v>7813174</v>
      </c>
      <c r="C12" s="78">
        <v>34</v>
      </c>
      <c r="D12" s="73">
        <f>C12/C18*100</f>
        <v>0.92517006802721091</v>
      </c>
      <c r="E12" s="68">
        <v>19</v>
      </c>
      <c r="F12" s="73">
        <f>E12/E18*100</f>
        <v>0.85240017945266944</v>
      </c>
      <c r="G12" s="74">
        <f t="shared" si="2"/>
        <v>53</v>
      </c>
      <c r="H12" s="84">
        <f>G12/G18*100</f>
        <v>0.89769647696476973</v>
      </c>
      <c r="I12" s="68">
        <v>31</v>
      </c>
      <c r="J12" s="73">
        <f>I12/I18*100</f>
        <v>0.98381466201205958</v>
      </c>
      <c r="K12" s="68">
        <v>19</v>
      </c>
      <c r="L12" s="73">
        <f>K12/K18*100</f>
        <v>1.0399562123700055</v>
      </c>
      <c r="M12" s="74">
        <f t="shared" si="3"/>
        <v>50</v>
      </c>
      <c r="N12" s="84">
        <f>M12/M18*100</f>
        <v>1.004419445560466</v>
      </c>
      <c r="O12" s="68">
        <v>31</v>
      </c>
      <c r="P12" s="73">
        <f>O12/O18*100</f>
        <v>0.99041533546325877</v>
      </c>
      <c r="Q12" s="68">
        <v>19</v>
      </c>
      <c r="R12" s="73">
        <f>Q12/Q18*100</f>
        <v>1.0503040353786623</v>
      </c>
      <c r="S12" s="74">
        <f t="shared" si="4"/>
        <v>50</v>
      </c>
      <c r="T12" s="84">
        <f>S12/S18*100</f>
        <v>1.0123506782749545</v>
      </c>
      <c r="U12" s="68">
        <v>32</v>
      </c>
      <c r="V12" s="73">
        <f>U12/U18*100</f>
        <v>1.0731052984574112</v>
      </c>
      <c r="W12" s="68">
        <v>19</v>
      </c>
      <c r="X12" s="73">
        <f>W12/W18*100</f>
        <v>1.1033681765389083</v>
      </c>
      <c r="Y12" s="74">
        <f t="shared" si="5"/>
        <v>51</v>
      </c>
      <c r="Z12" s="84">
        <f>Y12/Y18*100</f>
        <v>1.0841836734693877</v>
      </c>
      <c r="AA12" s="68">
        <v>32</v>
      </c>
      <c r="AB12" s="73">
        <f>AA12/AA18*100</f>
        <v>1.1138183083884443</v>
      </c>
      <c r="AC12" s="68">
        <v>20</v>
      </c>
      <c r="AD12" s="73">
        <f>AC12/AC18*100</f>
        <v>1.2128562765312312</v>
      </c>
      <c r="AE12" s="74">
        <v>49</v>
      </c>
      <c r="AF12" s="84">
        <f>AE12/AE18*100</f>
        <v>1.1235955056179776</v>
      </c>
      <c r="AG12" s="68">
        <v>26</v>
      </c>
      <c r="AH12" s="73">
        <f>AG12/AG18*100</f>
        <v>1.2177985948477752</v>
      </c>
      <c r="AI12" s="68">
        <v>18</v>
      </c>
      <c r="AJ12" s="73">
        <f>AI12/AI18*100</f>
        <v>1.4274385408406027</v>
      </c>
      <c r="AK12" s="74">
        <f t="shared" si="7"/>
        <v>44</v>
      </c>
      <c r="AL12" s="84">
        <f>AK12/AK18*100</f>
        <v>1.2956419316843346</v>
      </c>
      <c r="AM12" s="68">
        <v>25</v>
      </c>
      <c r="AN12" s="73">
        <f>AM12/AM18*100</f>
        <v>1.1887779362815025</v>
      </c>
      <c r="AO12" s="68">
        <v>18</v>
      </c>
      <c r="AP12" s="73">
        <f>AO12/AO18*100</f>
        <v>1.4551333872271623</v>
      </c>
      <c r="AQ12" s="74">
        <f t="shared" si="0"/>
        <v>43</v>
      </c>
      <c r="AR12" s="84">
        <f>AQ12/AQ18*100</f>
        <v>1.2885825591848965</v>
      </c>
      <c r="AS12" s="68">
        <v>20</v>
      </c>
      <c r="AT12" s="73">
        <f>AS12/AS18*100</f>
        <v>1.137009664582149</v>
      </c>
      <c r="AU12" s="68">
        <v>16</v>
      </c>
      <c r="AV12" s="73">
        <f>AU12/AU18*100</f>
        <v>1.5625</v>
      </c>
      <c r="AW12" s="74">
        <f t="shared" si="1"/>
        <v>36</v>
      </c>
      <c r="AX12" s="84">
        <f>AW12/AW18*100</f>
        <v>1.2931034482758621</v>
      </c>
      <c r="AY12" s="68">
        <v>19</v>
      </c>
      <c r="AZ12" s="73">
        <f>AY12/AY18*100</f>
        <v>1.1085180863477246</v>
      </c>
      <c r="BA12" s="68">
        <v>16</v>
      </c>
      <c r="BB12" s="73">
        <f>BA12/BA18*100</f>
        <v>1.5841584158415842</v>
      </c>
      <c r="BC12" s="74">
        <f t="shared" si="8"/>
        <v>35</v>
      </c>
      <c r="BD12" s="84">
        <f>BC12/BC18*100</f>
        <v>1.2806439809732895</v>
      </c>
      <c r="BE12" s="68">
        <v>9</v>
      </c>
      <c r="BF12" s="73">
        <f>BE12/BE18*100</f>
        <v>1.0089686098654709</v>
      </c>
      <c r="BG12" s="68">
        <v>10</v>
      </c>
      <c r="BH12" s="73">
        <f>BG12/BG18*100</f>
        <v>1.8181818181818181</v>
      </c>
      <c r="BI12" s="74">
        <f t="shared" si="6"/>
        <v>19</v>
      </c>
      <c r="BJ12" s="84">
        <f>BI12/BI18*100</f>
        <v>1.3176144244105408</v>
      </c>
      <c r="BK12" s="68">
        <v>28</v>
      </c>
      <c r="BL12" s="73">
        <f>BK12/BK18*100</f>
        <v>3.2941176470588238</v>
      </c>
      <c r="BM12" s="68">
        <v>7</v>
      </c>
      <c r="BN12" s="73">
        <f>BM12/BM18*100</f>
        <v>1.3539651837524178</v>
      </c>
      <c r="BO12" s="74">
        <v>35</v>
      </c>
      <c r="BP12" s="84">
        <f>BO12/BO18*100</f>
        <v>2.560351133869788</v>
      </c>
      <c r="BQ12" s="68">
        <v>28</v>
      </c>
      <c r="BR12" s="73">
        <f>BQ12/BQ18*100</f>
        <v>3.3816425120772946</v>
      </c>
      <c r="BS12" s="68">
        <v>7</v>
      </c>
      <c r="BT12" s="73">
        <f>BS12/BS18*100</f>
        <v>1.4056224899598393</v>
      </c>
      <c r="BU12" s="74">
        <v>35</v>
      </c>
      <c r="BV12" s="84">
        <f>BU12/BU18*100</f>
        <v>2.6395173453996983</v>
      </c>
      <c r="BW12" s="68">
        <v>15</v>
      </c>
      <c r="BX12" s="73">
        <f>BW12/BW18*100</f>
        <v>2.5553662691652468</v>
      </c>
      <c r="BY12" s="68">
        <v>7</v>
      </c>
      <c r="BZ12" s="73">
        <f>BY12/BY18*100</f>
        <v>2.1148036253776437</v>
      </c>
      <c r="CA12" s="74">
        <v>22</v>
      </c>
      <c r="CB12" s="84">
        <f>CA12/CA18*100</f>
        <v>2.3965141612200433</v>
      </c>
      <c r="CC12" s="68">
        <v>14</v>
      </c>
      <c r="CD12" s="73">
        <f>CC12/CC18*100</f>
        <v>2.5179856115107913</v>
      </c>
      <c r="CE12" s="68">
        <v>8</v>
      </c>
      <c r="CF12" s="73">
        <f>CE12/CE18*100</f>
        <v>2.5396825396825395</v>
      </c>
      <c r="CG12" s="74">
        <v>22</v>
      </c>
      <c r="CH12" s="84">
        <f>CG12/CG18*100</f>
        <v>2.525832376578645</v>
      </c>
      <c r="CI12" s="78">
        <v>13</v>
      </c>
      <c r="CJ12" s="73">
        <f>CI12/CI18*100</f>
        <v>2.5096525096525095</v>
      </c>
      <c r="CK12" s="68">
        <v>7</v>
      </c>
      <c r="CL12" s="73">
        <f>CK12/CK18*100</f>
        <v>2.4390243902439024</v>
      </c>
      <c r="CM12" s="74">
        <v>20</v>
      </c>
      <c r="CN12" s="84">
        <f>CM12/CM18*100</f>
        <v>2.4844720496894408</v>
      </c>
    </row>
    <row r="13" spans="1:92" x14ac:dyDescent="0.35">
      <c r="A13" s="26" t="s">
        <v>10</v>
      </c>
      <c r="B13" s="15">
        <v>6974009</v>
      </c>
      <c r="C13" s="78">
        <v>130</v>
      </c>
      <c r="D13" s="73">
        <f>C13/C18*100</f>
        <v>3.5374149659863949</v>
      </c>
      <c r="E13" s="68">
        <v>56</v>
      </c>
      <c r="F13" s="73">
        <f>E13/E18*100</f>
        <v>2.5123373710183938</v>
      </c>
      <c r="G13" s="74">
        <f t="shared" si="2"/>
        <v>186</v>
      </c>
      <c r="H13" s="84">
        <f>G13/G18*100</f>
        <v>3.1504065040650406</v>
      </c>
      <c r="I13" s="68">
        <v>102</v>
      </c>
      <c r="J13" s="73">
        <f>I13/I18*100</f>
        <v>3.2370675975880667</v>
      </c>
      <c r="K13" s="68">
        <v>45</v>
      </c>
      <c r="L13" s="73">
        <f>K13/K18*100</f>
        <v>2.4630541871921183</v>
      </c>
      <c r="M13" s="74">
        <f t="shared" si="3"/>
        <v>147</v>
      </c>
      <c r="N13" s="84">
        <f>M13/M18*100</f>
        <v>2.9529931699477698</v>
      </c>
      <c r="O13" s="68">
        <v>102</v>
      </c>
      <c r="P13" s="73">
        <f>O13/O18*100</f>
        <v>3.2587859424920129</v>
      </c>
      <c r="Q13" s="68">
        <v>45</v>
      </c>
      <c r="R13" s="73">
        <f>Q13/Q18*100</f>
        <v>2.4875621890547266</v>
      </c>
      <c r="S13" s="74">
        <f t="shared" si="4"/>
        <v>147</v>
      </c>
      <c r="T13" s="84">
        <f>S13/S18*100</f>
        <v>2.9763109941283661</v>
      </c>
      <c r="U13" s="68">
        <v>96</v>
      </c>
      <c r="V13" s="73">
        <f>U13/U18*100</f>
        <v>3.2193158953722336</v>
      </c>
      <c r="W13" s="68">
        <v>43</v>
      </c>
      <c r="X13" s="73">
        <f>W13/W18*100</f>
        <v>2.4970963995354238</v>
      </c>
      <c r="Y13" s="74">
        <f t="shared" si="5"/>
        <v>139</v>
      </c>
      <c r="Z13" s="84">
        <f>Y13/Y18*100</f>
        <v>2.9549319727891157</v>
      </c>
      <c r="AA13" s="68">
        <v>94</v>
      </c>
      <c r="AB13" s="73">
        <f>AA13/AA18*100</f>
        <v>3.2718412808910546</v>
      </c>
      <c r="AC13" s="68">
        <v>43</v>
      </c>
      <c r="AD13" s="73">
        <f>AC13/AC18*100</f>
        <v>2.6076409945421468</v>
      </c>
      <c r="AE13" s="74">
        <v>131</v>
      </c>
      <c r="AF13" s="84">
        <f>AE13/AE18*100</f>
        <v>3.0038981884888787</v>
      </c>
      <c r="AG13" s="68">
        <v>72</v>
      </c>
      <c r="AH13" s="73">
        <f>AG13/AG18*100</f>
        <v>3.3723653395784545</v>
      </c>
      <c r="AI13" s="68">
        <v>29</v>
      </c>
      <c r="AJ13" s="73">
        <f>AI13/AI18*100</f>
        <v>2.2997620935765268</v>
      </c>
      <c r="AK13" s="74">
        <f t="shared" si="7"/>
        <v>101</v>
      </c>
      <c r="AL13" s="84">
        <f>AK13/AK18*100</f>
        <v>2.9740871613663131</v>
      </c>
      <c r="AM13" s="68">
        <v>72</v>
      </c>
      <c r="AN13" s="73">
        <f>AM13/AM18*100</f>
        <v>3.4236804564907275</v>
      </c>
      <c r="AO13" s="68">
        <v>27</v>
      </c>
      <c r="AP13" s="73">
        <f>AO13/AO18*100</f>
        <v>2.1827000808407435</v>
      </c>
      <c r="AQ13" s="74">
        <f t="shared" si="0"/>
        <v>99</v>
      </c>
      <c r="AR13" s="84">
        <f>AQ13/AQ18*100</f>
        <v>2.9667365897512736</v>
      </c>
      <c r="AS13" s="68">
        <v>59</v>
      </c>
      <c r="AT13" s="73">
        <f>AS13/AS18*100</f>
        <v>3.3541785105173396</v>
      </c>
      <c r="AU13" s="68">
        <v>19</v>
      </c>
      <c r="AV13" s="73">
        <f>AU13/AU18*100</f>
        <v>1.85546875</v>
      </c>
      <c r="AW13" s="74">
        <f t="shared" si="1"/>
        <v>78</v>
      </c>
      <c r="AX13" s="84">
        <f>AW13/AW18*100</f>
        <v>2.8017241379310347</v>
      </c>
      <c r="AY13" s="68">
        <v>55</v>
      </c>
      <c r="AZ13" s="73">
        <f>AY13/AY18*100</f>
        <v>3.2088681446907819</v>
      </c>
      <c r="BA13" s="68">
        <v>18</v>
      </c>
      <c r="BB13" s="73">
        <f>BA13/BA18*100</f>
        <v>1.782178217821782</v>
      </c>
      <c r="BC13" s="74">
        <v>74</v>
      </c>
      <c r="BD13" s="84">
        <f>BC13/BC18*100</f>
        <v>2.7076472740578121</v>
      </c>
      <c r="BE13" s="68">
        <v>29</v>
      </c>
      <c r="BF13" s="73">
        <f>BE13/BE18*100</f>
        <v>3.2511210762331837</v>
      </c>
      <c r="BG13" s="68">
        <v>8</v>
      </c>
      <c r="BH13" s="73">
        <f>BG13/BG18*100</f>
        <v>1.4545454545454546</v>
      </c>
      <c r="BI13" s="74">
        <f t="shared" si="6"/>
        <v>37</v>
      </c>
      <c r="BJ13" s="84">
        <f>BI13/BI18*100</f>
        <v>2.5658807212205268</v>
      </c>
      <c r="BK13" s="68">
        <v>75</v>
      </c>
      <c r="BL13" s="73">
        <f>BK13/BK18*100</f>
        <v>8.8235294117647065</v>
      </c>
      <c r="BM13" s="68">
        <v>44</v>
      </c>
      <c r="BN13" s="73">
        <f>BM13/BM18*100</f>
        <v>8.5106382978723403</v>
      </c>
      <c r="BO13" s="74">
        <v>119</v>
      </c>
      <c r="BP13" s="84">
        <f>BO13/BO18*100</f>
        <v>8.7051938551572778</v>
      </c>
      <c r="BQ13" s="68">
        <v>73</v>
      </c>
      <c r="BR13" s="73">
        <f>BQ13/BQ18*100</f>
        <v>8.8164251207729478</v>
      </c>
      <c r="BS13" s="68">
        <v>41</v>
      </c>
      <c r="BT13" s="73">
        <f>BS13/BS18*100</f>
        <v>8.2329317269076299</v>
      </c>
      <c r="BU13" s="74">
        <v>114</v>
      </c>
      <c r="BV13" s="84">
        <f>BU13/BU18*100</f>
        <v>8.5972850678733028</v>
      </c>
      <c r="BW13" s="68">
        <v>59</v>
      </c>
      <c r="BX13" s="73">
        <f>BW13/BW18*100</f>
        <v>10.051107325383304</v>
      </c>
      <c r="BY13" s="68">
        <v>20</v>
      </c>
      <c r="BZ13" s="73">
        <f>BY13/BY18*100</f>
        <v>6.0422960725075532</v>
      </c>
      <c r="CA13" s="74">
        <v>79</v>
      </c>
      <c r="CB13" s="84">
        <f>CA13/CA18*100</f>
        <v>8.60566448801743</v>
      </c>
      <c r="CC13" s="68">
        <v>56</v>
      </c>
      <c r="CD13" s="73">
        <f>CC13/CC18*100</f>
        <v>10.071942446043165</v>
      </c>
      <c r="CE13" s="68">
        <v>18</v>
      </c>
      <c r="CF13" s="73">
        <f>CE13/CE18*100</f>
        <v>5.7142857142857144</v>
      </c>
      <c r="CG13" s="74">
        <v>74</v>
      </c>
      <c r="CH13" s="84">
        <f>CG13/CG18*100</f>
        <v>8.4959816303099878</v>
      </c>
      <c r="CI13" s="78">
        <v>48</v>
      </c>
      <c r="CJ13" s="73">
        <f>CI13/CI18*100</f>
        <v>9.2664092664092657</v>
      </c>
      <c r="CK13" s="68">
        <v>15</v>
      </c>
      <c r="CL13" s="73">
        <f>CK13/CK18*100</f>
        <v>5.2264808362369335</v>
      </c>
      <c r="CM13" s="74">
        <v>63</v>
      </c>
      <c r="CN13" s="84">
        <f>CM13/CM18*100</f>
        <v>7.8260869565217401</v>
      </c>
    </row>
    <row r="14" spans="1:92" x14ac:dyDescent="0.35">
      <c r="A14" s="26" t="s">
        <v>11</v>
      </c>
      <c r="B14" s="15">
        <v>5281874</v>
      </c>
      <c r="C14" s="78">
        <v>374</v>
      </c>
      <c r="D14" s="73">
        <f>C14/C18*100</f>
        <v>10.17687074829932</v>
      </c>
      <c r="E14" s="68">
        <v>153</v>
      </c>
      <c r="F14" s="73">
        <f>E14/E18*100</f>
        <v>6.8640646029609691</v>
      </c>
      <c r="G14" s="74">
        <f t="shared" si="2"/>
        <v>527</v>
      </c>
      <c r="H14" s="84">
        <f>G14/G18*100</f>
        <v>8.926151761517616</v>
      </c>
      <c r="I14" s="68">
        <v>301</v>
      </c>
      <c r="J14" s="73">
        <f>I14/I18*100</f>
        <v>9.5525230085687092</v>
      </c>
      <c r="K14" s="68">
        <v>119</v>
      </c>
      <c r="L14" s="73">
        <f>K14/K18*100</f>
        <v>6.5134099616858236</v>
      </c>
      <c r="M14" s="74">
        <f t="shared" si="3"/>
        <v>420</v>
      </c>
      <c r="N14" s="84">
        <f>M14/M18*100</f>
        <v>8.4371233427079151</v>
      </c>
      <c r="O14" s="68">
        <v>300</v>
      </c>
      <c r="P14" s="73">
        <f>O14/O18*100</f>
        <v>9.5846645367412133</v>
      </c>
      <c r="Q14" s="68">
        <v>119</v>
      </c>
      <c r="R14" s="73">
        <f>Q14/Q18*100</f>
        <v>6.5782200110558327</v>
      </c>
      <c r="S14" s="74">
        <f t="shared" si="4"/>
        <v>419</v>
      </c>
      <c r="T14" s="84">
        <f>S14/S18*100</f>
        <v>8.4834986839441182</v>
      </c>
      <c r="U14" s="68">
        <v>284</v>
      </c>
      <c r="V14" s="73">
        <f>U14/U18*100</f>
        <v>9.5238095238095237</v>
      </c>
      <c r="W14" s="68">
        <v>115</v>
      </c>
      <c r="X14" s="73">
        <f>W14/W18*100</f>
        <v>6.6782810685249716</v>
      </c>
      <c r="Y14" s="74">
        <f t="shared" si="5"/>
        <v>399</v>
      </c>
      <c r="Z14" s="84">
        <f>Y14/Y18*100</f>
        <v>8.4821428571428577</v>
      </c>
      <c r="AA14" s="68">
        <v>274</v>
      </c>
      <c r="AB14" s="73">
        <f>AA14/AA18*100</f>
        <v>9.5370692655760525</v>
      </c>
      <c r="AC14" s="68">
        <v>111</v>
      </c>
      <c r="AD14" s="73">
        <f>AC14/AC18*100</f>
        <v>6.7313523347483324</v>
      </c>
      <c r="AE14" s="74">
        <v>373</v>
      </c>
      <c r="AF14" s="84">
        <f>AE14/AE18*100</f>
        <v>8.5530841550103176</v>
      </c>
      <c r="AG14" s="68">
        <v>204</v>
      </c>
      <c r="AH14" s="73">
        <f>AG14/AG18*100</f>
        <v>9.5550351288056206</v>
      </c>
      <c r="AI14" s="68">
        <v>97</v>
      </c>
      <c r="AJ14" s="73">
        <f>AI14/AI18*100</f>
        <v>7.6923076923076925</v>
      </c>
      <c r="AK14" s="74">
        <f t="shared" si="7"/>
        <v>301</v>
      </c>
      <c r="AL14" s="84">
        <f>AK14/AK18*100</f>
        <v>8.8633686690223801</v>
      </c>
      <c r="AM14" s="68">
        <v>202</v>
      </c>
      <c r="AN14" s="73">
        <f>AM14/AM18*100</f>
        <v>9.6053257251545414</v>
      </c>
      <c r="AO14" s="68">
        <v>96</v>
      </c>
      <c r="AP14" s="73">
        <f>AO14/AO18*100</f>
        <v>7.760711398544867</v>
      </c>
      <c r="AQ14" s="74">
        <v>295</v>
      </c>
      <c r="AR14" s="84">
        <f>AQ14/AQ18*100</f>
        <v>8.8402756967335936</v>
      </c>
      <c r="AS14" s="68">
        <v>154</v>
      </c>
      <c r="AT14" s="73">
        <f>AS14/AS18*100</f>
        <v>8.754974417282547</v>
      </c>
      <c r="AU14" s="68">
        <v>78</v>
      </c>
      <c r="AV14" s="73">
        <f>AU14/AU18*100</f>
        <v>7.6171875</v>
      </c>
      <c r="AW14" s="74">
        <f t="shared" si="1"/>
        <v>232</v>
      </c>
      <c r="AX14" s="84">
        <f>AW14/AW18*100</f>
        <v>8.3333333333333321</v>
      </c>
      <c r="AY14" s="68">
        <v>150</v>
      </c>
      <c r="AZ14" s="73">
        <f>AY14/AY18*100</f>
        <v>8.7514585764294051</v>
      </c>
      <c r="BA14" s="68">
        <v>75</v>
      </c>
      <c r="BB14" s="73">
        <f>BA14/BA18*100</f>
        <v>7.4257425742574252</v>
      </c>
      <c r="BC14" s="74">
        <f t="shared" ref="BC14" si="9">AY14+BA14</f>
        <v>225</v>
      </c>
      <c r="BD14" s="84">
        <f>BC14/BC18*100</f>
        <v>8.2327113062568618</v>
      </c>
      <c r="BE14" s="68">
        <v>78</v>
      </c>
      <c r="BF14" s="73">
        <f>BE14/BE18*100</f>
        <v>8.7443946188340806</v>
      </c>
      <c r="BG14" s="68">
        <v>45</v>
      </c>
      <c r="BH14" s="73">
        <f>BG14/BG18*100</f>
        <v>8.1818181818181817</v>
      </c>
      <c r="BI14" s="74">
        <f t="shared" si="6"/>
        <v>123</v>
      </c>
      <c r="BJ14" s="84">
        <f>BI14/BI18*100</f>
        <v>8.5298196948682392</v>
      </c>
      <c r="BK14" s="68">
        <v>230</v>
      </c>
      <c r="BL14" s="73">
        <f>BK14/BK18*100</f>
        <v>27.058823529411764</v>
      </c>
      <c r="BM14" s="68">
        <v>89</v>
      </c>
      <c r="BN14" s="73">
        <f>BM14/BM18*100</f>
        <v>17.214700193423599</v>
      </c>
      <c r="BO14" s="74">
        <v>319</v>
      </c>
      <c r="BP14" s="84">
        <f>BO14/BO18*100</f>
        <v>23.335771762984638</v>
      </c>
      <c r="BQ14" s="68">
        <v>219</v>
      </c>
      <c r="BR14" s="73">
        <f>BQ14/BQ18*100</f>
        <v>26.44927536231884</v>
      </c>
      <c r="BS14" s="68">
        <v>84</v>
      </c>
      <c r="BT14" s="73">
        <f>BS14/BS18*100</f>
        <v>16.867469879518072</v>
      </c>
      <c r="BU14" s="74">
        <v>303</v>
      </c>
      <c r="BV14" s="84">
        <f>BU14/BU18*100</f>
        <v>22.850678733031675</v>
      </c>
      <c r="BW14" s="68">
        <v>143</v>
      </c>
      <c r="BX14" s="73">
        <f>BW14/BW18*100</f>
        <v>24.361158432708688</v>
      </c>
      <c r="BY14" s="68">
        <v>48</v>
      </c>
      <c r="BZ14" s="73">
        <f>BY14/BY18*100</f>
        <v>14.501510574018129</v>
      </c>
      <c r="CA14" s="74">
        <v>191</v>
      </c>
      <c r="CB14" s="84">
        <f>CA14/CA18*100</f>
        <v>20.806100217864923</v>
      </c>
      <c r="CC14" s="68">
        <v>137</v>
      </c>
      <c r="CD14" s="73">
        <f>CC14/CC18*100</f>
        <v>24.640287769784173</v>
      </c>
      <c r="CE14" s="68">
        <v>47</v>
      </c>
      <c r="CF14" s="73">
        <f>CE14/CE18*100</f>
        <v>14.920634920634921</v>
      </c>
      <c r="CG14" s="74">
        <v>184</v>
      </c>
      <c r="CH14" s="84">
        <f>CG14/CG18*100</f>
        <v>21.125143513203216</v>
      </c>
      <c r="CI14" s="78">
        <v>122</v>
      </c>
      <c r="CJ14" s="73">
        <f>CI14/CI18*100</f>
        <v>23.552123552123554</v>
      </c>
      <c r="CK14" s="68">
        <v>42</v>
      </c>
      <c r="CL14" s="73">
        <f>CK14/CK18*100</f>
        <v>14.634146341463413</v>
      </c>
      <c r="CM14" s="74">
        <v>164</v>
      </c>
      <c r="CN14" s="84">
        <f>CM14/CM18*100</f>
        <v>20.372670807453417</v>
      </c>
    </row>
    <row r="15" spans="1:92" x14ac:dyDescent="0.35">
      <c r="A15" s="26" t="s">
        <v>12</v>
      </c>
      <c r="B15" s="15">
        <v>3900551</v>
      </c>
      <c r="C15" s="78">
        <v>1148</v>
      </c>
      <c r="D15" s="73">
        <f>C15/C18*100</f>
        <v>31.238095238095237</v>
      </c>
      <c r="E15" s="68">
        <v>455</v>
      </c>
      <c r="F15" s="73">
        <f>E15/E18*100</f>
        <v>20.412741139524453</v>
      </c>
      <c r="G15" s="74">
        <f t="shared" si="2"/>
        <v>1603</v>
      </c>
      <c r="H15" s="84">
        <f>G15/G18*100</f>
        <v>27.151084010840108</v>
      </c>
      <c r="I15" s="68">
        <v>984</v>
      </c>
      <c r="J15" s="73">
        <f>I15/I18*100</f>
        <v>31.228181529673122</v>
      </c>
      <c r="K15" s="68">
        <v>369</v>
      </c>
      <c r="L15" s="73">
        <f>K15/K18*100</f>
        <v>20.19704433497537</v>
      </c>
      <c r="M15" s="74">
        <f t="shared" si="3"/>
        <v>1353</v>
      </c>
      <c r="N15" s="84">
        <f>M15/M18*100</f>
        <v>27.179590196866211</v>
      </c>
      <c r="O15" s="68">
        <v>977</v>
      </c>
      <c r="P15" s="73">
        <f>O15/O18*100</f>
        <v>31.214057507987221</v>
      </c>
      <c r="Q15" s="68">
        <v>364</v>
      </c>
      <c r="R15" s="73">
        <f>Q15/Q18*100</f>
        <v>20.121614151464897</v>
      </c>
      <c r="S15" s="74">
        <f t="shared" si="4"/>
        <v>1341</v>
      </c>
      <c r="T15" s="84">
        <f>S15/S18*100</f>
        <v>27.151245191334279</v>
      </c>
      <c r="U15" s="68">
        <v>930</v>
      </c>
      <c r="V15" s="73">
        <f>U15/U18*100</f>
        <v>31.187122736418509</v>
      </c>
      <c r="W15" s="68">
        <v>352</v>
      </c>
      <c r="X15" s="73">
        <f>W15/W18*100</f>
        <v>20.441347270615566</v>
      </c>
      <c r="Y15" s="74">
        <f t="shared" si="5"/>
        <v>1282</v>
      </c>
      <c r="Z15" s="84">
        <f>Y15/Y18*100</f>
        <v>27.253401360544217</v>
      </c>
      <c r="AA15" s="68">
        <v>887</v>
      </c>
      <c r="AB15" s="73">
        <f>AA15/AA18*100</f>
        <v>30.873651235642185</v>
      </c>
      <c r="AC15" s="68">
        <v>333</v>
      </c>
      <c r="AD15" s="73">
        <f>AC15/AC18*100</f>
        <v>20.194057004244996</v>
      </c>
      <c r="AE15" s="74">
        <v>1176</v>
      </c>
      <c r="AF15" s="84">
        <f>AE15/AE18*100</f>
        <v>26.966292134831459</v>
      </c>
      <c r="AG15" s="68">
        <v>664</v>
      </c>
      <c r="AH15" s="73">
        <f>AG15/AG18*100</f>
        <v>31.100702576112411</v>
      </c>
      <c r="AI15" s="68">
        <v>265</v>
      </c>
      <c r="AJ15" s="73">
        <f>AI15/AI18*100</f>
        <v>21.015067406819984</v>
      </c>
      <c r="AK15" s="74">
        <f t="shared" si="7"/>
        <v>929</v>
      </c>
      <c r="AL15" s="84">
        <f>AK15/AK18*100</f>
        <v>27.355712603062425</v>
      </c>
      <c r="AM15" s="68">
        <v>653</v>
      </c>
      <c r="AN15" s="73">
        <f>AM15/AM18*100</f>
        <v>31.050879695672851</v>
      </c>
      <c r="AO15" s="68">
        <v>261</v>
      </c>
      <c r="AP15" s="73">
        <f>AO15/AO18*100</f>
        <v>21.099434114793855</v>
      </c>
      <c r="AQ15" s="74">
        <f>AM15+AO15</f>
        <v>914</v>
      </c>
      <c r="AR15" s="84">
        <f>AQ15/AQ18*100</f>
        <v>27.389871141744081</v>
      </c>
      <c r="AS15" s="68">
        <v>550</v>
      </c>
      <c r="AT15" s="73">
        <f>AS15/AS18*100</f>
        <v>31.267765776009099</v>
      </c>
      <c r="AU15" s="68">
        <v>209</v>
      </c>
      <c r="AV15" s="73">
        <f>AU15/AU18*100</f>
        <v>20.41015625</v>
      </c>
      <c r="AW15" s="74">
        <f t="shared" si="1"/>
        <v>759</v>
      </c>
      <c r="AX15" s="84">
        <f>AW15/AW18*100</f>
        <v>27.262931034482758</v>
      </c>
      <c r="AY15" s="68">
        <v>541</v>
      </c>
      <c r="AZ15" s="73">
        <f>AY15/AY18*100</f>
        <v>31.563593932322053</v>
      </c>
      <c r="BA15" s="68">
        <v>213</v>
      </c>
      <c r="BB15" s="73">
        <f>BA15/BA18*100</f>
        <v>21.089108910891088</v>
      </c>
      <c r="BC15" s="74">
        <v>749</v>
      </c>
      <c r="BD15" s="84">
        <f>BC15/BC18*100</f>
        <v>27.405781192828393</v>
      </c>
      <c r="BE15" s="68">
        <v>248</v>
      </c>
      <c r="BF15" s="73">
        <f>BE15/BE18*100</f>
        <v>27.802690582959645</v>
      </c>
      <c r="BG15" s="68">
        <v>95</v>
      </c>
      <c r="BH15" s="73">
        <f>BG15/BG18*100</f>
        <v>17.272727272727273</v>
      </c>
      <c r="BI15" s="74">
        <f t="shared" si="6"/>
        <v>343</v>
      </c>
      <c r="BJ15" s="84">
        <f>BI15/BI18*100</f>
        <v>23.78640776699029</v>
      </c>
      <c r="BK15" s="68">
        <v>369</v>
      </c>
      <c r="BL15" s="73">
        <f>BK15/BK18*100</f>
        <v>43.411764705882355</v>
      </c>
      <c r="BM15" s="68">
        <v>239</v>
      </c>
      <c r="BN15" s="73">
        <f>BM15/BM18*100</f>
        <v>46.228239845261122</v>
      </c>
      <c r="BO15" s="74">
        <v>608</v>
      </c>
      <c r="BP15" s="84">
        <f>BO15/BO18*100</f>
        <v>44.476956839795172</v>
      </c>
      <c r="BQ15" s="68">
        <v>364</v>
      </c>
      <c r="BR15" s="73">
        <f>BQ15/BQ18*100</f>
        <v>43.961352657004831</v>
      </c>
      <c r="BS15" s="68">
        <v>230</v>
      </c>
      <c r="BT15" s="73">
        <f>BS15/BS18*100</f>
        <v>46.184738955823299</v>
      </c>
      <c r="BU15" s="74">
        <v>594</v>
      </c>
      <c r="BV15" s="84">
        <f>BU15/BU18*100</f>
        <v>44.796380090497742</v>
      </c>
      <c r="BW15" s="68">
        <v>269</v>
      </c>
      <c r="BX15" s="73">
        <f>BW15/BW18*100</f>
        <v>45.826235093696766</v>
      </c>
      <c r="BY15" s="68">
        <v>159</v>
      </c>
      <c r="BZ15" s="73">
        <f>BY15/BY18*100</f>
        <v>48.036253776435046</v>
      </c>
      <c r="CA15" s="74">
        <v>428</v>
      </c>
      <c r="CB15" s="84">
        <f>CA15/CA18*100</f>
        <v>46.623093681917211</v>
      </c>
      <c r="CC15" s="68">
        <v>253</v>
      </c>
      <c r="CD15" s="73">
        <f>CC15/CC18*100</f>
        <v>45.50359712230216</v>
      </c>
      <c r="CE15" s="68">
        <v>150</v>
      </c>
      <c r="CF15" s="73">
        <f>CE15/CE18*100</f>
        <v>47.619047619047613</v>
      </c>
      <c r="CG15" s="74">
        <v>403</v>
      </c>
      <c r="CH15" s="84">
        <f>CG15/CG18*100</f>
        <v>46.268656716417908</v>
      </c>
      <c r="CI15" s="78">
        <v>324</v>
      </c>
      <c r="CJ15" s="73">
        <f>CI15/CI18*100</f>
        <v>62.548262548262542</v>
      </c>
      <c r="CK15" s="68">
        <v>217</v>
      </c>
      <c r="CL15" s="73">
        <f>CK15/CK18*100</f>
        <v>75.609756097560975</v>
      </c>
      <c r="CM15" s="74">
        <v>541</v>
      </c>
      <c r="CN15" s="84">
        <f>CM15/CM18*100</f>
        <v>67.204968944099377</v>
      </c>
    </row>
    <row r="16" spans="1:92" x14ac:dyDescent="0.35">
      <c r="A16" s="26" t="s">
        <v>13</v>
      </c>
      <c r="B16" s="15">
        <v>2309509</v>
      </c>
      <c r="C16" s="78">
        <v>1508</v>
      </c>
      <c r="D16" s="73">
        <f>C16/C18*100</f>
        <v>41.034013605442176</v>
      </c>
      <c r="E16" s="68">
        <v>1007</v>
      </c>
      <c r="F16" s="73">
        <f>E16/E18*100</f>
        <v>45.177209510991482</v>
      </c>
      <c r="G16" s="74">
        <f t="shared" si="2"/>
        <v>2515</v>
      </c>
      <c r="H16" s="84">
        <f>G16/G18*100</f>
        <v>42.598238482384829</v>
      </c>
      <c r="I16" s="68">
        <v>1308</v>
      </c>
      <c r="J16" s="73">
        <f>I16/I18*100</f>
        <v>41.510631545541102</v>
      </c>
      <c r="K16" s="68">
        <v>827</v>
      </c>
      <c r="L16" s="73">
        <f>K16/K18*100</f>
        <v>45.265462506841821</v>
      </c>
      <c r="M16" s="74">
        <f t="shared" si="3"/>
        <v>2135</v>
      </c>
      <c r="N16" s="84">
        <f>M16/M18*100</f>
        <v>42.888710325431902</v>
      </c>
      <c r="O16" s="68">
        <v>1300</v>
      </c>
      <c r="P16" s="73">
        <f>O16/O18*100</f>
        <v>41.533546325878596</v>
      </c>
      <c r="Q16" s="68">
        <v>821</v>
      </c>
      <c r="R16" s="73">
        <f>Q16/Q18*100</f>
        <v>45.384190160309565</v>
      </c>
      <c r="S16" s="74">
        <f t="shared" si="4"/>
        <v>2121</v>
      </c>
      <c r="T16" s="84">
        <f>S16/S18*100</f>
        <v>42.943915772423566</v>
      </c>
      <c r="U16" s="68">
        <v>1237</v>
      </c>
      <c r="V16" s="73">
        <f>U16/U18*100</f>
        <v>41.482226693494297</v>
      </c>
      <c r="W16" s="68">
        <v>777</v>
      </c>
      <c r="X16" s="73">
        <f>W16/W18*100</f>
        <v>45.121951219512198</v>
      </c>
      <c r="Y16" s="74">
        <f t="shared" si="5"/>
        <v>2014</v>
      </c>
      <c r="Z16" s="84">
        <f>Y16/Y18*100</f>
        <v>42.814625850340136</v>
      </c>
      <c r="AA16" s="68">
        <v>1205</v>
      </c>
      <c r="AB16" s="73">
        <f>AA16/AA18*100</f>
        <v>41.942220675252351</v>
      </c>
      <c r="AC16" s="68">
        <v>743</v>
      </c>
      <c r="AD16" s="73">
        <f>AC16/AC18*100</f>
        <v>45.057610673135237</v>
      </c>
      <c r="AE16" s="74">
        <v>1879</v>
      </c>
      <c r="AF16" s="84">
        <f>AE16/AE18*100</f>
        <v>43.086448062371012</v>
      </c>
      <c r="AG16" s="68">
        <v>882</v>
      </c>
      <c r="AH16" s="73">
        <f>AG16/AG18*100</f>
        <v>41.311475409836071</v>
      </c>
      <c r="AI16" s="68">
        <v>579</v>
      </c>
      <c r="AJ16" s="73">
        <f>AI16/AI18*100</f>
        <v>45.91593973037272</v>
      </c>
      <c r="AK16" s="74">
        <f t="shared" si="7"/>
        <v>1461</v>
      </c>
      <c r="AL16" s="84">
        <f>AK16/AK18*100</f>
        <v>43.021201413427562</v>
      </c>
      <c r="AM16" s="68">
        <v>874</v>
      </c>
      <c r="AN16" s="73">
        <f>AM16/AM18*100</f>
        <v>41.559676652401336</v>
      </c>
      <c r="AO16" s="68">
        <v>568</v>
      </c>
      <c r="AP16" s="73">
        <f>AO16/AO18*100</f>
        <v>45.917542441390466</v>
      </c>
      <c r="AQ16" s="74">
        <f>AM16+AO16</f>
        <v>1442</v>
      </c>
      <c r="AR16" s="84">
        <f>AQ16/AQ18*100</f>
        <v>43.212466287084204</v>
      </c>
      <c r="AS16" s="68">
        <v>740</v>
      </c>
      <c r="AT16" s="73">
        <f>AS16/AS18*100</f>
        <v>42.069357589539514</v>
      </c>
      <c r="AU16" s="68">
        <v>475</v>
      </c>
      <c r="AV16" s="73">
        <f>AU16/AU18*100</f>
        <v>46.38671875</v>
      </c>
      <c r="AW16" s="74">
        <v>1216</v>
      </c>
      <c r="AX16" s="84">
        <f>AW16/AW18*100</f>
        <v>43.678160919540232</v>
      </c>
      <c r="AY16" s="68">
        <v>720</v>
      </c>
      <c r="AZ16" s="73">
        <f>AY16/AY18*100</f>
        <v>42.007001166861144</v>
      </c>
      <c r="BA16" s="68">
        <v>467</v>
      </c>
      <c r="BB16" s="73">
        <f>BA16/BA18*100</f>
        <v>46.237623762376238</v>
      </c>
      <c r="BC16" s="74">
        <v>1195</v>
      </c>
      <c r="BD16" s="84">
        <f>BC16/BC18*100</f>
        <v>43.724844493230883</v>
      </c>
      <c r="BE16" s="68">
        <v>384</v>
      </c>
      <c r="BF16" s="73">
        <f>BE16/BE18*100</f>
        <v>43.049327354260093</v>
      </c>
      <c r="BG16" s="68">
        <v>258</v>
      </c>
      <c r="BH16" s="73">
        <f>BG16/BG18*100</f>
        <v>46.909090909090914</v>
      </c>
      <c r="BI16" s="74">
        <f t="shared" si="6"/>
        <v>642</v>
      </c>
      <c r="BJ16" s="84">
        <f>BI16/BI18*100</f>
        <v>44.521497919556175</v>
      </c>
      <c r="BK16" s="68">
        <v>132</v>
      </c>
      <c r="BL16" s="73">
        <f>BK16/BK18*100</f>
        <v>15.529411764705884</v>
      </c>
      <c r="BM16" s="68">
        <v>123</v>
      </c>
      <c r="BN16" s="73">
        <f>BM16/BM18*100</f>
        <v>23.791102514506772</v>
      </c>
      <c r="BO16" s="74">
        <v>255</v>
      </c>
      <c r="BP16" s="84">
        <f>BO16/BO18*100</f>
        <v>18.653986832479884</v>
      </c>
      <c r="BQ16" s="68">
        <v>128</v>
      </c>
      <c r="BR16" s="73">
        <f>BQ16/BQ18*100</f>
        <v>15.458937198067632</v>
      </c>
      <c r="BS16" s="68">
        <v>121</v>
      </c>
      <c r="BT16" s="73">
        <f>BS16/BS18*100</f>
        <v>24.29718875502008</v>
      </c>
      <c r="BU16" s="74">
        <v>249</v>
      </c>
      <c r="BV16" s="84">
        <f>BU16/BU18*100</f>
        <v>18.778280542986426</v>
      </c>
      <c r="BW16" s="68">
        <v>89</v>
      </c>
      <c r="BX16" s="73">
        <f>BW16/BW18*100</f>
        <v>15.1618398637138</v>
      </c>
      <c r="BY16" s="68">
        <v>89</v>
      </c>
      <c r="BZ16" s="73">
        <f>BY16/BY18*100</f>
        <v>26.888217522658607</v>
      </c>
      <c r="CA16" s="74">
        <v>178</v>
      </c>
      <c r="CB16" s="84">
        <f>CA16/CA18*100</f>
        <v>19.389978213507625</v>
      </c>
      <c r="CC16" s="68">
        <v>85</v>
      </c>
      <c r="CD16" s="73">
        <f>CC16/CC18*100</f>
        <v>15.287769784172662</v>
      </c>
      <c r="CE16" s="68">
        <v>84</v>
      </c>
      <c r="CF16" s="73">
        <f>CE16/CE18*100</f>
        <v>26.666666666666668</v>
      </c>
      <c r="CG16" s="74">
        <v>169</v>
      </c>
      <c r="CH16" s="84">
        <f>CG16/CG18*100</f>
        <v>19.402985074626866</v>
      </c>
      <c r="CI16" s="78">
        <v>0</v>
      </c>
      <c r="CJ16" s="73">
        <f>CI16/CI18*100</f>
        <v>0</v>
      </c>
      <c r="CK16" s="68">
        <v>0</v>
      </c>
      <c r="CL16" s="73">
        <f>CK16/CK18*100</f>
        <v>0</v>
      </c>
      <c r="CM16" s="74">
        <v>0</v>
      </c>
      <c r="CN16" s="84">
        <f>CM16/CM18*100</f>
        <v>0</v>
      </c>
    </row>
    <row r="17" spans="1:92" x14ac:dyDescent="0.35">
      <c r="A17" s="26" t="s">
        <v>4</v>
      </c>
      <c r="B17" s="16">
        <v>551448</v>
      </c>
      <c r="C17" s="79">
        <v>460</v>
      </c>
      <c r="D17" s="80">
        <f>C17/C18*100</f>
        <v>12.51700680272109</v>
      </c>
      <c r="E17" s="81">
        <v>526</v>
      </c>
      <c r="F17" s="80">
        <f>E17/E18*100</f>
        <v>23.598026020637057</v>
      </c>
      <c r="G17" s="82">
        <f t="shared" si="2"/>
        <v>986</v>
      </c>
      <c r="H17" s="85">
        <f>G17/G18*100</f>
        <v>16.700542005420054</v>
      </c>
      <c r="I17" s="68">
        <v>408</v>
      </c>
      <c r="J17" s="80">
        <f>I17/I18*100</f>
        <v>12.948270390352267</v>
      </c>
      <c r="K17" s="68">
        <v>436</v>
      </c>
      <c r="L17" s="80">
        <f>K17/K18*100</f>
        <v>23.864258347016968</v>
      </c>
      <c r="M17" s="74">
        <f t="shared" si="3"/>
        <v>844</v>
      </c>
      <c r="N17" s="85">
        <f>M17/M18*100</f>
        <v>16.954600241060668</v>
      </c>
      <c r="O17" s="68">
        <v>403</v>
      </c>
      <c r="P17" s="80">
        <f>O17/O18*100</f>
        <v>12.875399361022364</v>
      </c>
      <c r="Q17" s="68">
        <v>430</v>
      </c>
      <c r="R17" s="80">
        <f>Q17/Q18*100</f>
        <v>23.770038695411831</v>
      </c>
      <c r="S17" s="74">
        <f t="shared" si="4"/>
        <v>833</v>
      </c>
      <c r="T17" s="85">
        <f>S17/S18*100</f>
        <v>16.865762300060741</v>
      </c>
      <c r="U17" s="68">
        <v>386</v>
      </c>
      <c r="V17" s="80">
        <f>U17/U18*100</f>
        <v>12.944332662642521</v>
      </c>
      <c r="W17" s="68">
        <v>405</v>
      </c>
      <c r="X17" s="80">
        <f>W17/W18*100</f>
        <v>23.519163763066203</v>
      </c>
      <c r="Y17" s="74">
        <f t="shared" si="5"/>
        <v>791</v>
      </c>
      <c r="Z17" s="85">
        <f>Y17/Y18*100</f>
        <v>16.815476190476193</v>
      </c>
      <c r="AA17" s="68">
        <v>364</v>
      </c>
      <c r="AB17" s="80">
        <f>AA17/AA18*100</f>
        <v>12.669683257918551</v>
      </c>
      <c r="AC17" s="68">
        <v>389</v>
      </c>
      <c r="AD17" s="80">
        <f>AC17/AC18*100</f>
        <v>23.590054578532442</v>
      </c>
      <c r="AE17" s="74">
        <v>728</v>
      </c>
      <c r="AF17" s="85">
        <f>AE17/AE18*100</f>
        <v>16.693418940609952</v>
      </c>
      <c r="AG17" s="68">
        <v>274</v>
      </c>
      <c r="AH17" s="80">
        <f>AG17/AG18*100</f>
        <v>12.833723653395785</v>
      </c>
      <c r="AI17" s="68">
        <v>264</v>
      </c>
      <c r="AJ17" s="80">
        <f>AI17/AI18*100</f>
        <v>20.935765265662173</v>
      </c>
      <c r="AK17" s="74">
        <f t="shared" ref="AK17" si="10">AG17+AI17</f>
        <v>538</v>
      </c>
      <c r="AL17" s="85">
        <f>AK17/AK18*100</f>
        <v>15.842167255594816</v>
      </c>
      <c r="AM17" s="68">
        <v>264</v>
      </c>
      <c r="AN17" s="80">
        <f>AM17/AM18*100</f>
        <v>12.553495007132668</v>
      </c>
      <c r="AO17" s="68">
        <v>259</v>
      </c>
      <c r="AP17" s="80">
        <f>AO17/AO18*100</f>
        <v>20.937752627324173</v>
      </c>
      <c r="AQ17" s="74">
        <f>AM17+AO17</f>
        <v>523</v>
      </c>
      <c r="AR17" s="85">
        <f>AQ17/AQ18*100</f>
        <v>15.672759964039557</v>
      </c>
      <c r="AS17" s="68">
        <v>225</v>
      </c>
      <c r="AT17" s="80">
        <f>AS17/AS18*100</f>
        <v>12.791358726549177</v>
      </c>
      <c r="AU17" s="68">
        <v>221</v>
      </c>
      <c r="AV17" s="80">
        <f>AU17/AU18*100</f>
        <v>21.58203125</v>
      </c>
      <c r="AW17" s="74">
        <f>AS17+AU17</f>
        <v>446</v>
      </c>
      <c r="AX17" s="85">
        <f>AW17/AW18*100</f>
        <v>16.020114942528735</v>
      </c>
      <c r="AY17" s="68">
        <v>218</v>
      </c>
      <c r="AZ17" s="80">
        <f>AY17/AY18*100</f>
        <v>12.718786464410737</v>
      </c>
      <c r="BA17" s="68">
        <v>215</v>
      </c>
      <c r="BB17" s="80">
        <f>BA17/BA18*100</f>
        <v>21.287128712871286</v>
      </c>
      <c r="BC17" s="74">
        <v>438</v>
      </c>
      <c r="BD17" s="85">
        <f>BC17/BC18*100</f>
        <v>16.02634467618002</v>
      </c>
      <c r="BE17" s="68">
        <v>137</v>
      </c>
      <c r="BF17" s="80">
        <f>BE17/BE18*100</f>
        <v>15.358744394618833</v>
      </c>
      <c r="BG17" s="68">
        <v>129</v>
      </c>
      <c r="BH17" s="80">
        <f>BG17/BG18*100</f>
        <v>23.454545454545457</v>
      </c>
      <c r="BI17" s="74">
        <f t="shared" si="6"/>
        <v>266</v>
      </c>
      <c r="BJ17" s="85">
        <f>BI17/BI18*100</f>
        <v>18.446601941747574</v>
      </c>
      <c r="BK17" s="68">
        <v>0</v>
      </c>
      <c r="BL17" s="80">
        <f>BK17/BK18*100</f>
        <v>0</v>
      </c>
      <c r="BM17" s="68">
        <v>0</v>
      </c>
      <c r="BN17" s="80">
        <f>BM17/BM18*100</f>
        <v>0</v>
      </c>
      <c r="BO17" s="74">
        <v>0</v>
      </c>
      <c r="BP17" s="85">
        <f>BO17/BO18*100</f>
        <v>0</v>
      </c>
      <c r="BQ17" s="68">
        <v>0</v>
      </c>
      <c r="BR17" s="80">
        <f>BQ17/BQ18*100</f>
        <v>0</v>
      </c>
      <c r="BS17" s="68">
        <v>0</v>
      </c>
      <c r="BT17" s="80">
        <f>BS17/BS18*100</f>
        <v>0</v>
      </c>
      <c r="BU17" s="86" t="s">
        <v>14</v>
      </c>
      <c r="BV17" s="85">
        <f>BU17/BU18*100</f>
        <v>0</v>
      </c>
      <c r="BW17" s="68">
        <v>0</v>
      </c>
      <c r="BX17" s="80">
        <f>BW17/BW18*100</f>
        <v>0</v>
      </c>
      <c r="BY17" s="68">
        <v>0</v>
      </c>
      <c r="BZ17" s="80">
        <f>BY17/BY18*100</f>
        <v>0</v>
      </c>
      <c r="CA17" s="86" t="s">
        <v>14</v>
      </c>
      <c r="CB17" s="85">
        <f>CA17/CA18*100</f>
        <v>0</v>
      </c>
      <c r="CC17" s="68">
        <v>0</v>
      </c>
      <c r="CD17" s="80">
        <f>CC17/CC18*100</f>
        <v>0</v>
      </c>
      <c r="CE17" s="68">
        <v>0</v>
      </c>
      <c r="CF17" s="80">
        <f>CE17/CE18*100</f>
        <v>0</v>
      </c>
      <c r="CG17" s="86"/>
      <c r="CH17" s="85">
        <f>CG17/CG18*100</f>
        <v>0</v>
      </c>
      <c r="CI17" s="78">
        <v>0</v>
      </c>
      <c r="CJ17" s="80">
        <f>CI17/CI18*100</f>
        <v>0</v>
      </c>
      <c r="CK17" s="68">
        <v>0</v>
      </c>
      <c r="CL17" s="80">
        <f>CK17/CK18*100</f>
        <v>0</v>
      </c>
      <c r="CM17" s="86" t="s">
        <v>14</v>
      </c>
      <c r="CN17" s="85">
        <f>CM17/CM18*100</f>
        <v>0</v>
      </c>
    </row>
    <row r="18" spans="1:92" x14ac:dyDescent="0.35">
      <c r="A18" s="27" t="s">
        <v>15</v>
      </c>
      <c r="B18" s="32">
        <f>SUM(B8:B17)</f>
        <v>47100396</v>
      </c>
      <c r="C18" s="77">
        <f t="shared" ref="C18:E18" si="11">SUM(C8:C17)</f>
        <v>3675</v>
      </c>
      <c r="D18" s="77">
        <f>SUM(D8:D17)</f>
        <v>100</v>
      </c>
      <c r="E18" s="77">
        <f t="shared" si="11"/>
        <v>2229</v>
      </c>
      <c r="F18" s="77">
        <f>SUM(F8:F17)</f>
        <v>100</v>
      </c>
      <c r="G18" s="77">
        <f>SUM(G8:G17)</f>
        <v>5904</v>
      </c>
      <c r="H18" s="76">
        <f>SUM(H8:H17)</f>
        <v>100</v>
      </c>
      <c r="I18" s="69">
        <f t="shared" ref="I18:K18" si="12">SUM(I8:I17)</f>
        <v>3151</v>
      </c>
      <c r="J18" s="77">
        <f>SUM(J8:J17)</f>
        <v>100</v>
      </c>
      <c r="K18" s="69">
        <f t="shared" si="12"/>
        <v>1827</v>
      </c>
      <c r="L18" s="77">
        <f>SUM(L8:L17)</f>
        <v>100</v>
      </c>
      <c r="M18" s="69">
        <f>SUM(M8:M17)</f>
        <v>4978</v>
      </c>
      <c r="N18" s="76">
        <f>SUM(N8:N17)</f>
        <v>100</v>
      </c>
      <c r="O18" s="69">
        <f t="shared" ref="O18:Q18" si="13">SUM(O8:O17)</f>
        <v>3130</v>
      </c>
      <c r="P18" s="77">
        <f>SUM(P8:P17)</f>
        <v>100</v>
      </c>
      <c r="Q18" s="69">
        <f t="shared" si="13"/>
        <v>1809</v>
      </c>
      <c r="R18" s="77">
        <f>SUM(R8:R17)</f>
        <v>100</v>
      </c>
      <c r="S18" s="69">
        <f>SUM(S8:S17)</f>
        <v>4939</v>
      </c>
      <c r="T18" s="76">
        <f>SUM(T8:T17)</f>
        <v>100</v>
      </c>
      <c r="U18" s="69">
        <f t="shared" ref="U18:W18" si="14">SUM(U8:U17)</f>
        <v>2982</v>
      </c>
      <c r="V18" s="77">
        <f>SUM(V8:V17)</f>
        <v>100</v>
      </c>
      <c r="W18" s="69">
        <f t="shared" si="14"/>
        <v>1722</v>
      </c>
      <c r="X18" s="77">
        <f>SUM(X8:X17)</f>
        <v>100.00000000000001</v>
      </c>
      <c r="Y18" s="69">
        <f>SUM(Y8:Y17)</f>
        <v>4704</v>
      </c>
      <c r="Z18" s="76">
        <f>SUM(Z8:Z17)</f>
        <v>100</v>
      </c>
      <c r="AA18" s="69">
        <f t="shared" ref="AA18:AC18" si="15">SUM(AA8:AA17)</f>
        <v>2873</v>
      </c>
      <c r="AB18" s="77">
        <f>SUM(AB8:AB17)</f>
        <v>100</v>
      </c>
      <c r="AC18" s="69">
        <f t="shared" si="15"/>
        <v>1649</v>
      </c>
      <c r="AD18" s="77">
        <f>SUM(AD8:AD17)</f>
        <v>100</v>
      </c>
      <c r="AE18" s="69">
        <f>SUM(AE8:AE17)</f>
        <v>4361</v>
      </c>
      <c r="AF18" s="76">
        <f>SUM(AF8:AF17)</f>
        <v>100</v>
      </c>
      <c r="AG18" s="69">
        <f t="shared" ref="AG18:AK18" si="16">SUM(AG8:AG17)</f>
        <v>2135</v>
      </c>
      <c r="AH18" s="77">
        <f>SUM(AH8:AH17)</f>
        <v>100</v>
      </c>
      <c r="AI18" s="69">
        <f t="shared" si="16"/>
        <v>1261</v>
      </c>
      <c r="AJ18" s="77">
        <f>SUM(AJ8:AJ17)</f>
        <v>99.999999999999986</v>
      </c>
      <c r="AK18" s="69">
        <f t="shared" si="16"/>
        <v>3396</v>
      </c>
      <c r="AL18" s="76">
        <f>SUM(AL8:AL17)</f>
        <v>100</v>
      </c>
      <c r="AM18" s="69">
        <f t="shared" ref="AM18:AQ18" si="17">SUM(AM8:AM17)</f>
        <v>2103</v>
      </c>
      <c r="AN18" s="77">
        <f>SUM(AN8:AN17)</f>
        <v>100.00000000000001</v>
      </c>
      <c r="AO18" s="69">
        <f t="shared" si="17"/>
        <v>1237</v>
      </c>
      <c r="AP18" s="77">
        <f>SUM(AP8:AP17)</f>
        <v>100.00000000000001</v>
      </c>
      <c r="AQ18" s="69">
        <f t="shared" si="17"/>
        <v>3337</v>
      </c>
      <c r="AR18" s="76">
        <f>SUM(AR8:AR17)</f>
        <v>100</v>
      </c>
      <c r="AS18" s="69">
        <f t="shared" ref="AS18" si="18">SUM(AS8:AS17)</f>
        <v>1759</v>
      </c>
      <c r="AT18" s="77">
        <f>SUM(AT8:AT17)</f>
        <v>100.00000000000001</v>
      </c>
      <c r="AU18" s="69">
        <f t="shared" ref="AU18" si="19">SUM(AU8:AU17)</f>
        <v>1024</v>
      </c>
      <c r="AV18" s="77">
        <f>SUM(AV8:AV17)</f>
        <v>100</v>
      </c>
      <c r="AW18" s="69">
        <f t="shared" ref="AW18:BC18" si="20">SUM(AW8:AW17)</f>
        <v>2784</v>
      </c>
      <c r="AX18" s="76">
        <f>SUM(AX8:AX17)</f>
        <v>100</v>
      </c>
      <c r="AY18" s="69">
        <f t="shared" si="20"/>
        <v>1714</v>
      </c>
      <c r="AZ18" s="77">
        <f>SUM(AZ8:AZ17)</f>
        <v>100.00000000000001</v>
      </c>
      <c r="BA18" s="69">
        <f t="shared" si="20"/>
        <v>1010</v>
      </c>
      <c r="BB18" s="77">
        <f>SUM(BB8:BB17)</f>
        <v>100</v>
      </c>
      <c r="BC18" s="69">
        <f t="shared" si="20"/>
        <v>2733</v>
      </c>
      <c r="BD18" s="76">
        <f>SUM(BD8:BD17)</f>
        <v>99.999999999999986</v>
      </c>
      <c r="BE18" s="69">
        <f t="shared" ref="BE18:BI18" si="21">SUM(BE8:BE17)</f>
        <v>892</v>
      </c>
      <c r="BF18" s="77">
        <f>SUM(BF8:BF17)</f>
        <v>100</v>
      </c>
      <c r="BG18" s="69">
        <f t="shared" si="21"/>
        <v>550</v>
      </c>
      <c r="BH18" s="77">
        <f>SUM(BH8:BH17)</f>
        <v>100</v>
      </c>
      <c r="BI18" s="69">
        <f t="shared" si="21"/>
        <v>1442</v>
      </c>
      <c r="BJ18" s="76">
        <f t="shared" ref="BJ18:BT18" si="22">SUM(BJ8:BJ17)</f>
        <v>100.00000000000001</v>
      </c>
      <c r="BK18" s="69">
        <f t="shared" si="22"/>
        <v>850</v>
      </c>
      <c r="BL18" s="77">
        <f t="shared" si="22"/>
        <v>100</v>
      </c>
      <c r="BM18" s="69">
        <f t="shared" si="22"/>
        <v>517</v>
      </c>
      <c r="BN18" s="77">
        <f t="shared" si="22"/>
        <v>100</v>
      </c>
      <c r="BO18" s="69">
        <f t="shared" si="22"/>
        <v>1367</v>
      </c>
      <c r="BP18" s="76">
        <f t="shared" si="22"/>
        <v>100</v>
      </c>
      <c r="BQ18" s="69">
        <f t="shared" si="22"/>
        <v>828</v>
      </c>
      <c r="BR18" s="77">
        <f t="shared" si="22"/>
        <v>99.999999999999986</v>
      </c>
      <c r="BS18" s="69">
        <f t="shared" si="22"/>
        <v>498</v>
      </c>
      <c r="BT18" s="77">
        <f t="shared" si="22"/>
        <v>100</v>
      </c>
      <c r="BU18" s="69">
        <f>SUM(BU8:BU16)</f>
        <v>1326</v>
      </c>
      <c r="BV18" s="76">
        <f>SUM(BV8:BV17)</f>
        <v>100</v>
      </c>
      <c r="BW18" s="69">
        <f>SUM(BW8:BW17)</f>
        <v>587</v>
      </c>
      <c r="BX18" s="77">
        <f>SUM(BX8:BX17)</f>
        <v>100</v>
      </c>
      <c r="BY18" s="69">
        <f>SUM(BY8:BY17)</f>
        <v>331</v>
      </c>
      <c r="BZ18" s="77">
        <f>SUM(BZ8:BZ17)</f>
        <v>100</v>
      </c>
      <c r="CA18" s="69">
        <f>SUM(CA8:CA16)</f>
        <v>918</v>
      </c>
      <c r="CB18" s="76">
        <f>SUM(CB8:CB17)</f>
        <v>100</v>
      </c>
      <c r="CC18" s="69">
        <f>SUM(CC8:CC17)</f>
        <v>556</v>
      </c>
      <c r="CD18" s="77">
        <f>SUM(CD8:CD17)</f>
        <v>100</v>
      </c>
      <c r="CE18" s="69">
        <f>SUM(CE8:CE17)</f>
        <v>315</v>
      </c>
      <c r="CF18" s="77">
        <f>SUM(CF8:CF17)</f>
        <v>100</v>
      </c>
      <c r="CG18" s="69">
        <f>SUM(CG8:CG16)</f>
        <v>871</v>
      </c>
      <c r="CH18" s="76">
        <f>SUM(CH8:CH17)</f>
        <v>100</v>
      </c>
      <c r="CI18" s="87">
        <f>SUM(CI8:CI17)</f>
        <v>518</v>
      </c>
      <c r="CJ18" s="77">
        <f>SUM(CJ8:CJ17)</f>
        <v>100</v>
      </c>
      <c r="CK18" s="69">
        <f>SUM(CK8:CK17)</f>
        <v>287</v>
      </c>
      <c r="CL18" s="77">
        <f>SUM(CL8:CL17)</f>
        <v>100</v>
      </c>
      <c r="CM18" s="69">
        <f>SUM(CM8:CM16)</f>
        <v>805</v>
      </c>
      <c r="CN18" s="76">
        <f>SUM(CN8:CN17)</f>
        <v>100</v>
      </c>
    </row>
    <row r="19" spans="1:92" s="100" customFormat="1" ht="15" customHeight="1" x14ac:dyDescent="0.35">
      <c r="A19" s="96"/>
      <c r="B19" s="97"/>
      <c r="C19" s="96" t="s">
        <v>144</v>
      </c>
      <c r="D19" s="101"/>
      <c r="E19" s="102"/>
      <c r="F19" s="101"/>
      <c r="G19" s="103">
        <f>G18/DailyTotal!C6*100</f>
        <v>40.563380281690144</v>
      </c>
      <c r="H19" s="101"/>
      <c r="I19" s="96" t="s">
        <v>144</v>
      </c>
      <c r="J19" s="101"/>
      <c r="K19" s="102"/>
      <c r="L19" s="101"/>
      <c r="M19" s="103">
        <f>M18/DailyTotal!C7*100</f>
        <v>36.077692419191187</v>
      </c>
      <c r="N19" s="101"/>
      <c r="O19" s="96" t="s">
        <v>144</v>
      </c>
      <c r="P19" s="101"/>
      <c r="Q19" s="102"/>
      <c r="R19" s="101"/>
      <c r="S19" s="103">
        <f>S18/DailyTotal!C8*100</f>
        <v>37.832248180773647</v>
      </c>
      <c r="T19" s="104"/>
      <c r="U19" s="96" t="s">
        <v>144</v>
      </c>
      <c r="V19" s="104"/>
      <c r="W19" s="104"/>
      <c r="X19" s="104"/>
      <c r="Y19" s="104">
        <f>Y18/DailyTotal!C11*100</f>
        <v>43.017832647462278</v>
      </c>
      <c r="Z19" s="104"/>
      <c r="AA19" s="96" t="s">
        <v>144</v>
      </c>
      <c r="AB19" s="104"/>
      <c r="AC19" s="104"/>
      <c r="AD19" s="104"/>
      <c r="AE19" s="104">
        <f>AE18/DailyTotal!C12*100</f>
        <v>43.596920923722884</v>
      </c>
      <c r="AF19" s="98"/>
      <c r="AG19" s="96" t="s">
        <v>144</v>
      </c>
      <c r="AH19" s="98"/>
      <c r="AI19" s="98"/>
      <c r="AJ19" s="98"/>
      <c r="AK19" s="104">
        <f>AK18/DailyTotal!C13*100</f>
        <v>37.51242681983873</v>
      </c>
      <c r="AL19" s="98"/>
      <c r="AM19" s="96" t="s">
        <v>144</v>
      </c>
      <c r="AN19" s="98"/>
      <c r="AO19" s="98"/>
      <c r="AP19" s="98"/>
      <c r="AQ19" s="104">
        <f>AQ18/DailyTotal!C14*100</f>
        <v>40.749786298693365</v>
      </c>
      <c r="AR19" s="98"/>
      <c r="AS19" s="96" t="s">
        <v>144</v>
      </c>
      <c r="AT19" s="98"/>
      <c r="AU19" s="98"/>
      <c r="AV19" s="98"/>
      <c r="AW19" s="104">
        <f>AW18/DailyTotal!C15*100</f>
        <v>37.929155313351501</v>
      </c>
      <c r="AX19" s="98"/>
      <c r="AY19" s="96" t="s">
        <v>144</v>
      </c>
      <c r="AZ19" s="98"/>
      <c r="BA19" s="98"/>
      <c r="BB19" s="98"/>
      <c r="BC19" s="104">
        <f>BC18/DailyTotal!C16*100</f>
        <v>41.865808823529413</v>
      </c>
      <c r="BD19" s="98"/>
      <c r="BE19" s="96" t="s">
        <v>144</v>
      </c>
      <c r="BF19" s="98"/>
      <c r="BG19" s="98"/>
      <c r="BH19" s="98"/>
      <c r="BI19" s="104">
        <f>BI18/DailyTotal!C17*100</f>
        <v>25.342706502636204</v>
      </c>
      <c r="BJ19" s="98"/>
      <c r="BK19" s="96" t="s">
        <v>144</v>
      </c>
      <c r="BL19" s="98"/>
      <c r="BM19" s="98"/>
      <c r="BN19" s="98"/>
      <c r="BO19" s="104">
        <f>BO18/DailyTotal!C18*100</f>
        <v>28.139151914368053</v>
      </c>
      <c r="BP19" s="98"/>
      <c r="BQ19" s="96" t="s">
        <v>144</v>
      </c>
      <c r="BR19" s="98"/>
      <c r="BS19" s="98"/>
      <c r="BT19" s="98"/>
      <c r="BU19" s="104">
        <f>BU18/DailyTotal!C19*100</f>
        <v>32.42846661775495</v>
      </c>
      <c r="BV19" s="98"/>
      <c r="BW19" s="96" t="s">
        <v>144</v>
      </c>
      <c r="BX19" s="98"/>
      <c r="BY19" s="98"/>
      <c r="BZ19" s="98"/>
      <c r="CA19" s="104">
        <f>CA18/DailyTotal!C20*100</f>
        <v>27.851941747572816</v>
      </c>
      <c r="CB19" s="98"/>
      <c r="CC19" s="96" t="s">
        <v>144</v>
      </c>
      <c r="CD19" s="98"/>
      <c r="CE19" s="98"/>
      <c r="CF19" s="104"/>
      <c r="CG19" s="104">
        <f>CG18/DailyTotal!C21*100</f>
        <v>32.307121661721069</v>
      </c>
      <c r="CH19" s="98"/>
      <c r="CI19" s="96" t="s">
        <v>144</v>
      </c>
      <c r="CJ19" s="98"/>
      <c r="CK19" s="98"/>
      <c r="CL19" s="98"/>
      <c r="CM19" s="104">
        <f>CM18/DailyTotal!C22*100</f>
        <v>38.369876072449955</v>
      </c>
      <c r="CN19" s="99"/>
    </row>
    <row r="21" spans="1:92" x14ac:dyDescent="0.35">
      <c r="A21" s="4" t="s">
        <v>70</v>
      </c>
      <c r="B21" s="4"/>
      <c r="C21" s="4"/>
      <c r="D21" s="4"/>
      <c r="E21" s="4"/>
      <c r="F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F21" s="4"/>
      <c r="AH21" s="4"/>
      <c r="AJ21" s="4"/>
      <c r="AL21" s="4"/>
      <c r="AN21" s="4"/>
      <c r="AP21" s="4"/>
      <c r="AR21" s="4"/>
      <c r="AT21" s="4"/>
      <c r="AV21" s="4"/>
      <c r="AX21" s="4"/>
      <c r="AZ21" s="4"/>
      <c r="BB21" s="4"/>
      <c r="BD21" s="4"/>
      <c r="BF21" s="4"/>
      <c r="BH21" s="4"/>
      <c r="BJ21" s="4"/>
      <c r="BL21" s="4"/>
      <c r="BN21" s="4"/>
      <c r="BP21" s="4"/>
      <c r="BR21" s="4"/>
      <c r="BT21" s="4"/>
      <c r="BV21" s="4"/>
      <c r="BX21" s="4"/>
      <c r="BZ21" s="4"/>
      <c r="CB21" s="4"/>
      <c r="CD21" s="4"/>
      <c r="CF21" s="4"/>
      <c r="CH21" s="4"/>
      <c r="CJ21" s="4"/>
      <c r="CL21" s="4"/>
      <c r="CN21" s="4"/>
    </row>
    <row r="22" spans="1:92" s="6" customFormat="1" x14ac:dyDescent="0.35">
      <c r="A22" s="41" t="s">
        <v>78</v>
      </c>
      <c r="B22" s="53" t="s">
        <v>98</v>
      </c>
      <c r="C22" s="53"/>
      <c r="D22" s="53"/>
      <c r="E22" s="53"/>
      <c r="F22" s="52" t="s">
        <v>99</v>
      </c>
      <c r="H22" s="52"/>
      <c r="I22" s="53"/>
      <c r="J22" s="52"/>
      <c r="K22" s="53"/>
      <c r="L22" s="52"/>
      <c r="M22" s="52"/>
      <c r="N22" s="52"/>
      <c r="O22" s="53"/>
      <c r="P22" s="52"/>
      <c r="Q22" s="53"/>
      <c r="R22" s="52"/>
      <c r="S22" s="52"/>
      <c r="T22" s="52"/>
      <c r="U22" s="53"/>
      <c r="V22" s="52"/>
      <c r="W22" s="53"/>
      <c r="X22" s="52"/>
      <c r="Y22" s="52"/>
      <c r="Z22" s="52"/>
      <c r="AA22" s="53"/>
      <c r="AB22" s="52"/>
      <c r="AC22" s="53"/>
      <c r="AD22" s="52"/>
      <c r="AF22" s="52"/>
      <c r="AH22" s="52"/>
      <c r="AJ22" s="52"/>
      <c r="AK22" s="52"/>
      <c r="AL22" s="52"/>
      <c r="AN22" s="52"/>
      <c r="AP22" s="52"/>
      <c r="AQ22" s="52"/>
      <c r="AR22" s="52"/>
      <c r="AT22" s="52"/>
      <c r="AV22" s="52"/>
      <c r="AW22" s="52"/>
      <c r="AX22" s="52"/>
      <c r="AZ22" s="52"/>
      <c r="BB22" s="52"/>
      <c r="BD22" s="52"/>
      <c r="BF22" s="52"/>
      <c r="BH22" s="52"/>
      <c r="BJ22" s="52"/>
      <c r="BL22" s="52"/>
      <c r="BN22" s="52"/>
      <c r="BP22" s="52"/>
      <c r="BR22" s="52"/>
      <c r="BT22" s="52"/>
      <c r="BV22" s="52"/>
      <c r="BX22" s="52"/>
      <c r="BZ22" s="52"/>
      <c r="CB22" s="52"/>
      <c r="CC22" s="9"/>
      <c r="CD22" s="52"/>
      <c r="CE22" s="9"/>
      <c r="CF22" s="52"/>
      <c r="CG22" s="9"/>
      <c r="CH22" s="52"/>
      <c r="CJ22" s="52"/>
      <c r="CK22" s="9"/>
      <c r="CL22" s="52"/>
      <c r="CM22" s="9"/>
      <c r="CN22" s="52"/>
    </row>
    <row r="23" spans="1:92" x14ac:dyDescent="0.35">
      <c r="A23" s="2" t="s">
        <v>96</v>
      </c>
    </row>
    <row r="24" spans="1:92" s="6" customFormat="1" ht="14.5" customHeight="1" x14ac:dyDescent="0.35">
      <c r="A24" s="3" t="s">
        <v>42</v>
      </c>
      <c r="B24" s="6" t="s">
        <v>69</v>
      </c>
      <c r="C24" s="8" t="s">
        <v>71</v>
      </c>
      <c r="D24" s="8"/>
      <c r="I24" s="8"/>
      <c r="O24" s="8"/>
      <c r="U24" s="8"/>
      <c r="AM24" s="8"/>
      <c r="AS24" s="8"/>
      <c r="CC24" s="9"/>
      <c r="CE24" s="9"/>
      <c r="CG24" s="9"/>
      <c r="CM24" s="9"/>
    </row>
    <row r="25" spans="1:92" s="10" customFormat="1" x14ac:dyDescent="0.35">
      <c r="A25" s="3"/>
      <c r="B25" s="10" t="s">
        <v>72</v>
      </c>
      <c r="C25" s="11" t="s">
        <v>54</v>
      </c>
      <c r="D25" s="11"/>
      <c r="I25" s="11"/>
      <c r="O25" s="11"/>
      <c r="U25" s="11"/>
      <c r="AM25" s="11"/>
      <c r="AS25" s="11"/>
    </row>
    <row r="26" spans="1:92" s="6" customFormat="1" ht="14.5" customHeight="1" x14ac:dyDescent="0.35">
      <c r="A26" s="3" t="s">
        <v>31</v>
      </c>
      <c r="B26" s="6" t="s">
        <v>69</v>
      </c>
      <c r="C26" s="8" t="s">
        <v>73</v>
      </c>
      <c r="D26" s="8"/>
      <c r="I26" s="8"/>
      <c r="O26" s="8"/>
      <c r="U26" s="8"/>
      <c r="AM26" s="8"/>
      <c r="AS26" s="8"/>
      <c r="CC26" s="9"/>
      <c r="CE26" s="9"/>
      <c r="CG26" s="9"/>
      <c r="CM26" s="9"/>
    </row>
    <row r="27" spans="1:92" s="10" customFormat="1" x14ac:dyDescent="0.35">
      <c r="A27" s="3"/>
      <c r="B27" s="10" t="s">
        <v>72</v>
      </c>
      <c r="C27" s="11" t="s">
        <v>55</v>
      </c>
      <c r="D27" s="11"/>
      <c r="I27" s="11"/>
      <c r="O27" s="11"/>
      <c r="U27" s="11"/>
      <c r="AM27" s="11"/>
      <c r="AS27" s="11"/>
    </row>
    <row r="28" spans="1:92" s="6" customFormat="1" ht="14.5" customHeight="1" x14ac:dyDescent="0.35">
      <c r="A28" s="3" t="s">
        <v>32</v>
      </c>
      <c r="B28" s="6" t="s">
        <v>69</v>
      </c>
      <c r="C28" s="8" t="s">
        <v>74</v>
      </c>
      <c r="D28" s="8"/>
      <c r="I28" s="8"/>
      <c r="O28" s="8"/>
      <c r="U28" s="8"/>
      <c r="AM28" s="8"/>
      <c r="AS28" s="8"/>
      <c r="CC28" s="9"/>
      <c r="CE28" s="9"/>
      <c r="CG28" s="9"/>
      <c r="CM28" s="9"/>
    </row>
    <row r="29" spans="1:92" s="10" customFormat="1" x14ac:dyDescent="0.35">
      <c r="A29" s="3"/>
      <c r="B29" s="10" t="s">
        <v>72</v>
      </c>
      <c r="C29" s="11" t="s">
        <v>57</v>
      </c>
      <c r="D29" s="11"/>
      <c r="I29" s="11"/>
      <c r="O29" s="11"/>
      <c r="U29" s="11"/>
      <c r="AM29" s="11"/>
      <c r="AS29" s="11"/>
    </row>
    <row r="30" spans="1:92" s="10" customFormat="1" x14ac:dyDescent="0.35">
      <c r="A30" s="3" t="s">
        <v>33</v>
      </c>
      <c r="B30" s="6" t="s">
        <v>69</v>
      </c>
      <c r="C30" s="8" t="s">
        <v>75</v>
      </c>
      <c r="D30" s="8"/>
      <c r="E30" s="6"/>
      <c r="F30" s="6"/>
      <c r="G30" s="6"/>
      <c r="H30" s="6"/>
      <c r="I30" s="8"/>
      <c r="J30" s="6"/>
      <c r="K30" s="6"/>
      <c r="L30" s="6"/>
      <c r="M30" s="6"/>
      <c r="N30" s="6"/>
      <c r="O30" s="8"/>
      <c r="P30" s="6"/>
      <c r="Q30" s="6"/>
      <c r="R30" s="6"/>
      <c r="S30" s="6"/>
      <c r="T30" s="6"/>
      <c r="U30" s="8"/>
      <c r="V30" s="6"/>
      <c r="W30" s="6"/>
      <c r="X30" s="6"/>
      <c r="Y30" s="6"/>
      <c r="Z30" s="6"/>
      <c r="AB30" s="6"/>
      <c r="AC30" s="6"/>
      <c r="AD30" s="6"/>
      <c r="AE30" s="6"/>
      <c r="AF30" s="6"/>
      <c r="AH30" s="6"/>
      <c r="AJ30" s="6"/>
      <c r="AL30" s="6"/>
      <c r="AM30" s="8"/>
      <c r="AN30" s="6"/>
      <c r="AP30" s="6"/>
      <c r="AR30" s="6"/>
      <c r="AS30" s="8"/>
      <c r="AT30" s="6"/>
      <c r="AV30" s="6"/>
      <c r="AX30" s="6"/>
      <c r="AZ30" s="6"/>
      <c r="BB30" s="6"/>
      <c r="BD30" s="6"/>
      <c r="BF30" s="6"/>
      <c r="BH30" s="6"/>
      <c r="BJ30" s="6"/>
      <c r="BL30" s="6"/>
      <c r="BN30" s="6"/>
      <c r="BP30" s="6"/>
      <c r="BR30" s="6"/>
      <c r="BT30" s="6"/>
      <c r="BV30" s="6"/>
      <c r="BX30" s="6"/>
      <c r="BZ30" s="6"/>
      <c r="CB30" s="6"/>
      <c r="CD30" s="6"/>
      <c r="CF30" s="6"/>
      <c r="CH30" s="6"/>
      <c r="CJ30" s="6"/>
      <c r="CL30" s="6"/>
      <c r="CN30" s="6"/>
    </row>
    <row r="31" spans="1:92" s="10" customFormat="1" x14ac:dyDescent="0.35">
      <c r="A31" s="3"/>
      <c r="B31" s="10" t="s">
        <v>72</v>
      </c>
      <c r="C31" s="11" t="s">
        <v>56</v>
      </c>
      <c r="D31" s="11"/>
      <c r="I31" s="11"/>
      <c r="O31" s="11"/>
      <c r="U31" s="11"/>
      <c r="AM31" s="11"/>
      <c r="AS31" s="11"/>
    </row>
    <row r="32" spans="1:92" s="10" customFormat="1" x14ac:dyDescent="0.35">
      <c r="A32" s="3" t="s">
        <v>34</v>
      </c>
      <c r="B32" s="10" t="s">
        <v>69</v>
      </c>
      <c r="C32" s="8" t="s">
        <v>76</v>
      </c>
      <c r="D32" s="8"/>
      <c r="I32" s="8"/>
      <c r="O32" s="8"/>
      <c r="U32" s="8"/>
      <c r="AM32" s="8"/>
      <c r="AS32" s="8"/>
    </row>
    <row r="33" spans="1:92" s="10" customFormat="1" x14ac:dyDescent="0.35">
      <c r="A33" s="3"/>
      <c r="B33" s="10" t="s">
        <v>72</v>
      </c>
      <c r="C33" s="33" t="s">
        <v>40</v>
      </c>
      <c r="D33" s="33"/>
      <c r="I33" s="33"/>
      <c r="O33" s="33"/>
      <c r="U33" s="33"/>
      <c r="AM33" s="33"/>
      <c r="AS33" s="33"/>
    </row>
    <row r="34" spans="1:92" s="6" customFormat="1" x14ac:dyDescent="0.35">
      <c r="A34" s="3" t="s">
        <v>36</v>
      </c>
      <c r="B34" s="10" t="s">
        <v>69</v>
      </c>
      <c r="C34" s="8" t="s">
        <v>88</v>
      </c>
      <c r="D34" s="8"/>
      <c r="E34" s="10"/>
      <c r="F34" s="10"/>
      <c r="G34" s="10"/>
      <c r="H34" s="10"/>
      <c r="I34" s="8"/>
      <c r="J34" s="10"/>
      <c r="K34" s="10"/>
      <c r="L34" s="10"/>
      <c r="M34" s="10"/>
      <c r="N34" s="10"/>
      <c r="O34" s="8"/>
      <c r="P34" s="10"/>
      <c r="Q34" s="10"/>
      <c r="R34" s="10"/>
      <c r="S34" s="10"/>
      <c r="T34" s="10"/>
      <c r="U34" s="8"/>
      <c r="V34" s="10"/>
      <c r="W34" s="10"/>
      <c r="X34" s="10"/>
      <c r="Y34" s="10"/>
      <c r="Z34" s="10"/>
      <c r="AB34" s="10"/>
      <c r="AC34" s="10"/>
      <c r="AD34" s="10"/>
      <c r="AE34" s="10"/>
      <c r="AF34" s="10"/>
      <c r="AH34" s="10"/>
      <c r="AJ34" s="10"/>
      <c r="AL34" s="10"/>
      <c r="AM34" s="8"/>
      <c r="AN34" s="10"/>
      <c r="AP34" s="10"/>
      <c r="AR34" s="10"/>
      <c r="AS34" s="8"/>
      <c r="AT34" s="10"/>
      <c r="AV34" s="10"/>
      <c r="AX34" s="10"/>
      <c r="AZ34" s="10"/>
      <c r="BB34" s="10"/>
      <c r="BD34" s="10"/>
      <c r="BF34" s="10"/>
      <c r="BH34" s="10"/>
      <c r="BJ34" s="10"/>
      <c r="BL34" s="10"/>
      <c r="BN34" s="10"/>
      <c r="BP34" s="10"/>
      <c r="BR34" s="10"/>
      <c r="BT34" s="10"/>
      <c r="BV34" s="10"/>
      <c r="BX34" s="10"/>
      <c r="BZ34" s="10"/>
      <c r="CB34" s="10"/>
      <c r="CD34" s="10"/>
      <c r="CE34" s="3"/>
      <c r="CF34" s="10"/>
      <c r="CG34" s="3"/>
      <c r="CH34" s="10"/>
      <c r="CJ34" s="10"/>
      <c r="CL34" s="10"/>
      <c r="CN34" s="10"/>
    </row>
    <row r="35" spans="1:92" x14ac:dyDescent="0.35">
      <c r="A35" s="3"/>
      <c r="B35" s="10" t="s">
        <v>72</v>
      </c>
      <c r="C35" s="52" t="s">
        <v>87</v>
      </c>
      <c r="D35" s="52"/>
      <c r="E35" s="10"/>
      <c r="F35" s="10"/>
      <c r="G35" s="10"/>
      <c r="H35" s="10"/>
      <c r="I35" s="52"/>
      <c r="J35" s="10"/>
      <c r="K35" s="10"/>
      <c r="L35" s="10"/>
      <c r="M35" s="10"/>
      <c r="N35" s="10"/>
      <c r="O35" s="52"/>
      <c r="P35" s="10"/>
      <c r="Q35" s="10"/>
      <c r="R35" s="10"/>
      <c r="S35" s="10"/>
      <c r="T35" s="10"/>
      <c r="U35" s="52"/>
      <c r="V35" s="10"/>
      <c r="W35" s="10"/>
      <c r="X35" s="10"/>
      <c r="Y35" s="10"/>
      <c r="Z35" s="10"/>
      <c r="AB35" s="10"/>
      <c r="AC35" s="10"/>
      <c r="AD35" s="10"/>
      <c r="AE35" s="10"/>
      <c r="AF35" s="10"/>
      <c r="AH35" s="10"/>
      <c r="AJ35" s="10"/>
      <c r="AL35" s="10"/>
      <c r="AM35" s="52"/>
      <c r="AN35" s="10"/>
      <c r="AP35" s="10"/>
      <c r="AR35" s="10"/>
      <c r="AS35" s="52"/>
      <c r="AT35" s="10"/>
      <c r="AV35" s="10"/>
      <c r="AX35" s="10"/>
      <c r="AZ35" s="10"/>
      <c r="BB35" s="10"/>
      <c r="BD35" s="10"/>
      <c r="BF35" s="10"/>
      <c r="BH35" s="10"/>
      <c r="BJ35" s="10"/>
      <c r="BL35" s="10"/>
      <c r="BN35" s="10"/>
      <c r="BP35" s="10"/>
      <c r="BR35" s="10"/>
      <c r="BT35" s="10"/>
      <c r="BV35" s="10"/>
      <c r="BX35" s="10"/>
      <c r="BZ35" s="10"/>
      <c r="CB35" s="10"/>
      <c r="CD35" s="10"/>
      <c r="CF35" s="10"/>
      <c r="CH35" s="10"/>
      <c r="CJ35" s="10"/>
      <c r="CL35" s="10"/>
      <c r="CN35" s="10"/>
    </row>
    <row r="36" spans="1:92" x14ac:dyDescent="0.35">
      <c r="A36" s="3" t="s">
        <v>86</v>
      </c>
      <c r="B36" s="10" t="s">
        <v>69</v>
      </c>
      <c r="C36" s="8" t="s">
        <v>89</v>
      </c>
      <c r="D36" s="8"/>
      <c r="E36" s="10"/>
      <c r="F36" s="10"/>
      <c r="G36" s="10"/>
      <c r="H36" s="10"/>
      <c r="I36" s="8"/>
      <c r="J36" s="10"/>
      <c r="K36" s="10"/>
      <c r="L36" s="10"/>
      <c r="M36" s="10"/>
      <c r="N36" s="10"/>
      <c r="O36" s="8"/>
      <c r="P36" s="10"/>
      <c r="Q36" s="10"/>
      <c r="R36" s="10"/>
      <c r="S36" s="10"/>
      <c r="T36" s="10"/>
      <c r="U36" s="8"/>
      <c r="V36" s="10"/>
      <c r="W36" s="10"/>
      <c r="X36" s="10"/>
      <c r="Y36" s="10"/>
      <c r="Z36" s="10"/>
      <c r="AB36" s="10"/>
      <c r="AC36" s="10"/>
      <c r="AD36" s="10"/>
      <c r="AE36" s="10"/>
      <c r="AF36" s="10"/>
      <c r="AH36" s="10"/>
      <c r="AJ36" s="10"/>
      <c r="AL36" s="10"/>
      <c r="AM36" s="8"/>
      <c r="AN36" s="10"/>
      <c r="AP36" s="10"/>
      <c r="AR36" s="10"/>
      <c r="AS36" s="8"/>
      <c r="AT36" s="10"/>
      <c r="AV36" s="10"/>
      <c r="AX36" s="10"/>
      <c r="AZ36" s="10"/>
      <c r="BB36" s="10"/>
      <c r="BD36" s="10"/>
      <c r="BF36" s="10"/>
      <c r="BH36" s="10"/>
      <c r="BJ36" s="10"/>
      <c r="BL36" s="10"/>
      <c r="BN36" s="10"/>
      <c r="BP36" s="10"/>
      <c r="BR36" s="10"/>
      <c r="BT36" s="10"/>
      <c r="BV36" s="10"/>
      <c r="BX36" s="10"/>
      <c r="BZ36" s="10"/>
      <c r="CB36" s="10"/>
      <c r="CD36" s="10"/>
      <c r="CF36" s="10"/>
      <c r="CH36" s="10"/>
      <c r="CJ36" s="10"/>
      <c r="CL36" s="10"/>
      <c r="CN36" s="10"/>
    </row>
    <row r="37" spans="1:92" x14ac:dyDescent="0.35">
      <c r="A37" s="3"/>
      <c r="B37" s="10" t="s">
        <v>72</v>
      </c>
      <c r="C37" s="52" t="s">
        <v>90</v>
      </c>
      <c r="D37" s="52"/>
      <c r="E37" s="10"/>
      <c r="F37" s="10"/>
      <c r="G37" s="10"/>
      <c r="H37" s="10"/>
      <c r="I37" s="52"/>
      <c r="J37" s="10"/>
      <c r="K37" s="10"/>
      <c r="L37" s="10"/>
      <c r="M37" s="10"/>
      <c r="N37" s="10"/>
      <c r="O37" s="52"/>
      <c r="P37" s="10"/>
      <c r="Q37" s="10"/>
      <c r="R37" s="10"/>
      <c r="S37" s="10"/>
      <c r="T37" s="10"/>
      <c r="U37" s="52"/>
      <c r="V37" s="10"/>
      <c r="W37" s="10"/>
      <c r="X37" s="10"/>
      <c r="Y37" s="10"/>
      <c r="Z37" s="10"/>
      <c r="AB37" s="10"/>
      <c r="AC37" s="10"/>
      <c r="AD37" s="10"/>
      <c r="AE37" s="10"/>
      <c r="AF37" s="10"/>
      <c r="AH37" s="10"/>
      <c r="AJ37" s="10"/>
      <c r="AL37" s="10"/>
      <c r="AM37" s="52"/>
      <c r="AN37" s="10"/>
      <c r="AP37" s="10"/>
      <c r="AR37" s="10"/>
      <c r="AS37" s="52"/>
      <c r="AT37" s="10"/>
      <c r="AV37" s="10"/>
      <c r="AX37" s="10"/>
      <c r="AZ37" s="10"/>
      <c r="BB37" s="10"/>
      <c r="BD37" s="10"/>
      <c r="BF37" s="10"/>
      <c r="BH37" s="10"/>
      <c r="BJ37" s="10"/>
      <c r="BL37" s="10"/>
      <c r="BN37" s="10"/>
      <c r="BP37" s="10"/>
      <c r="BR37" s="10"/>
      <c r="BT37" s="10"/>
      <c r="BV37" s="10"/>
      <c r="BX37" s="10"/>
      <c r="BZ37" s="10"/>
      <c r="CB37" s="10"/>
      <c r="CD37" s="10"/>
      <c r="CF37" s="10"/>
      <c r="CH37" s="10"/>
      <c r="CJ37" s="10"/>
      <c r="CL37" s="10"/>
      <c r="CN37" s="10"/>
    </row>
    <row r="38" spans="1:92" x14ac:dyDescent="0.35">
      <c r="A38" s="3" t="s">
        <v>91</v>
      </c>
      <c r="B38" s="10" t="s">
        <v>69</v>
      </c>
      <c r="C38" s="8" t="s">
        <v>93</v>
      </c>
      <c r="D38" s="8"/>
      <c r="E38" s="10"/>
      <c r="F38" s="10"/>
      <c r="G38" s="10"/>
      <c r="H38" s="10"/>
      <c r="I38" s="8"/>
      <c r="J38" s="10"/>
      <c r="K38" s="10"/>
      <c r="L38" s="10"/>
      <c r="M38" s="10"/>
      <c r="N38" s="10"/>
      <c r="O38" s="8"/>
      <c r="P38" s="10"/>
      <c r="Q38" s="10"/>
      <c r="R38" s="10"/>
      <c r="S38" s="10"/>
      <c r="T38" s="10"/>
      <c r="U38" s="8"/>
      <c r="V38" s="10"/>
      <c r="W38" s="10"/>
      <c r="X38" s="10"/>
      <c r="Y38" s="10"/>
      <c r="Z38" s="10"/>
      <c r="AB38" s="10"/>
      <c r="AC38" s="10"/>
      <c r="AD38" s="10"/>
      <c r="AE38" s="10"/>
      <c r="AF38" s="10"/>
      <c r="AH38" s="10"/>
      <c r="AJ38" s="10"/>
      <c r="AL38" s="10"/>
      <c r="AM38" s="8"/>
      <c r="AN38" s="10"/>
      <c r="AP38" s="10"/>
      <c r="AR38" s="10"/>
      <c r="AS38" s="8"/>
      <c r="AT38" s="10"/>
      <c r="AV38" s="10"/>
      <c r="AX38" s="10"/>
      <c r="AZ38" s="10"/>
      <c r="BB38" s="10"/>
      <c r="BD38" s="10"/>
      <c r="BF38" s="10"/>
      <c r="BH38" s="10"/>
      <c r="BJ38" s="10"/>
      <c r="BL38" s="10"/>
      <c r="BN38" s="10"/>
      <c r="BP38" s="10"/>
      <c r="BR38" s="10"/>
      <c r="BT38" s="10"/>
      <c r="BV38" s="10"/>
      <c r="BX38" s="10"/>
      <c r="BZ38" s="10"/>
      <c r="CB38" s="10"/>
      <c r="CD38" s="10"/>
      <c r="CF38" s="10"/>
      <c r="CH38" s="10"/>
      <c r="CJ38" s="10"/>
      <c r="CL38" s="10"/>
      <c r="CN38" s="10"/>
    </row>
    <row r="39" spans="1:92" x14ac:dyDescent="0.35">
      <c r="A39" s="3"/>
      <c r="B39" s="10" t="s">
        <v>72</v>
      </c>
      <c r="C39" s="52" t="s">
        <v>94</v>
      </c>
      <c r="D39" s="52"/>
      <c r="E39" s="10"/>
      <c r="F39" s="10"/>
      <c r="G39" s="10"/>
      <c r="H39" s="10"/>
      <c r="I39" s="52"/>
      <c r="J39" s="10"/>
      <c r="K39" s="10"/>
      <c r="L39" s="10"/>
      <c r="M39" s="10"/>
      <c r="N39" s="10"/>
      <c r="O39" s="52"/>
      <c r="P39" s="10"/>
      <c r="Q39" s="10"/>
      <c r="R39" s="10"/>
      <c r="S39" s="10"/>
      <c r="T39" s="10"/>
      <c r="U39" s="52"/>
      <c r="V39" s="10"/>
      <c r="W39" s="10"/>
      <c r="X39" s="10"/>
      <c r="Y39" s="10"/>
      <c r="Z39" s="10"/>
      <c r="AB39" s="10"/>
      <c r="AC39" s="10"/>
      <c r="AD39" s="10"/>
      <c r="AE39" s="10"/>
      <c r="AF39" s="10"/>
      <c r="AH39" s="10"/>
      <c r="AJ39" s="10"/>
      <c r="AL39" s="10"/>
      <c r="AM39" s="52"/>
      <c r="AN39" s="10"/>
      <c r="AP39" s="10"/>
      <c r="AR39" s="10"/>
      <c r="AS39" s="52"/>
      <c r="AT39" s="10"/>
      <c r="AV39" s="10"/>
      <c r="AX39" s="10"/>
      <c r="AZ39" s="10"/>
      <c r="BB39" s="10"/>
      <c r="BD39" s="10"/>
      <c r="BF39" s="10"/>
      <c r="BH39" s="10"/>
      <c r="BJ39" s="10"/>
      <c r="BL39" s="10"/>
      <c r="BN39" s="10"/>
      <c r="BP39" s="10"/>
      <c r="BR39" s="10"/>
      <c r="BT39" s="10"/>
      <c r="BV39" s="10"/>
      <c r="BX39" s="10"/>
      <c r="BZ39" s="10"/>
      <c r="CB39" s="10"/>
      <c r="CD39" s="10"/>
      <c r="CF39" s="10"/>
      <c r="CH39" s="10"/>
      <c r="CJ39" s="10"/>
      <c r="CL39" s="10"/>
      <c r="CN39" s="10"/>
    </row>
    <row r="40" spans="1:92" x14ac:dyDescent="0.35">
      <c r="A40" s="3" t="s">
        <v>92</v>
      </c>
      <c r="B40" s="10" t="s">
        <v>69</v>
      </c>
      <c r="C40" s="8" t="s">
        <v>101</v>
      </c>
      <c r="D40" s="8"/>
      <c r="E40" s="10"/>
      <c r="F40" s="10"/>
      <c r="G40" s="10"/>
      <c r="H40" s="10"/>
      <c r="I40" s="8"/>
      <c r="J40" s="10"/>
      <c r="K40" s="10"/>
      <c r="L40" s="10"/>
      <c r="M40" s="10"/>
      <c r="N40" s="10"/>
      <c r="O40" s="8"/>
      <c r="P40" s="10"/>
      <c r="Q40" s="10"/>
      <c r="R40" s="10"/>
      <c r="S40" s="10"/>
      <c r="T40" s="10"/>
      <c r="U40" s="8"/>
      <c r="V40" s="10"/>
      <c r="W40" s="10"/>
      <c r="X40" s="10"/>
      <c r="Y40" s="10"/>
      <c r="Z40" s="10"/>
      <c r="AB40" s="10"/>
      <c r="AC40" s="10"/>
      <c r="AD40" s="10"/>
      <c r="AE40" s="10"/>
      <c r="AF40" s="10"/>
      <c r="AH40" s="10"/>
      <c r="AJ40" s="10"/>
      <c r="AL40" s="10"/>
      <c r="AM40" s="8"/>
      <c r="AN40" s="10"/>
      <c r="AP40" s="10"/>
      <c r="AR40" s="10"/>
      <c r="AS40" s="8"/>
      <c r="AT40" s="10"/>
      <c r="AV40" s="10"/>
      <c r="AX40" s="10"/>
      <c r="AZ40" s="10"/>
      <c r="BB40" s="10"/>
      <c r="BD40" s="10"/>
      <c r="BF40" s="10"/>
      <c r="BH40" s="10"/>
      <c r="BJ40" s="10"/>
      <c r="BL40" s="10"/>
      <c r="BN40" s="10"/>
      <c r="BP40" s="10"/>
      <c r="BR40" s="10"/>
      <c r="BT40" s="10"/>
      <c r="BV40" s="10"/>
      <c r="BX40" s="10"/>
      <c r="BZ40" s="10"/>
      <c r="CB40" s="10"/>
      <c r="CD40" s="10"/>
      <c r="CF40" s="10"/>
      <c r="CH40" s="10"/>
      <c r="CJ40" s="10"/>
      <c r="CL40" s="10"/>
      <c r="CN40" s="10"/>
    </row>
    <row r="41" spans="1:92" x14ac:dyDescent="0.35">
      <c r="A41" s="3"/>
      <c r="B41" s="10" t="s">
        <v>72</v>
      </c>
      <c r="C41" s="52" t="s">
        <v>102</v>
      </c>
      <c r="D41" s="52"/>
      <c r="E41" s="10"/>
      <c r="F41" s="10"/>
      <c r="G41" s="10"/>
      <c r="H41" s="10"/>
      <c r="I41" s="52"/>
      <c r="J41" s="10"/>
      <c r="K41" s="10"/>
      <c r="L41" s="10"/>
      <c r="M41" s="10"/>
      <c r="N41" s="10"/>
      <c r="O41" s="52"/>
      <c r="P41" s="10"/>
      <c r="Q41" s="10"/>
      <c r="R41" s="10"/>
      <c r="S41" s="10"/>
      <c r="T41" s="10"/>
      <c r="U41" s="52"/>
      <c r="V41" s="10"/>
      <c r="W41" s="10"/>
      <c r="X41" s="10"/>
      <c r="Y41" s="10"/>
      <c r="Z41" s="10"/>
      <c r="AB41" s="10"/>
      <c r="AC41" s="10"/>
      <c r="AD41" s="10"/>
      <c r="AE41" s="10"/>
      <c r="AF41" s="10"/>
      <c r="AH41" s="10"/>
      <c r="AJ41" s="10"/>
      <c r="AL41" s="10"/>
      <c r="AM41" s="52"/>
      <c r="AN41" s="10"/>
      <c r="AP41" s="10"/>
      <c r="AR41" s="10"/>
      <c r="AS41" s="52"/>
      <c r="AT41" s="10"/>
      <c r="AV41" s="10"/>
      <c r="AX41" s="10"/>
      <c r="AZ41" s="10"/>
      <c r="BB41" s="10"/>
      <c r="BD41" s="10"/>
      <c r="BF41" s="10"/>
      <c r="BH41" s="10"/>
      <c r="BJ41" s="10"/>
      <c r="BL41" s="10"/>
      <c r="BN41" s="10"/>
      <c r="BP41" s="10"/>
      <c r="BR41" s="10"/>
      <c r="BT41" s="10"/>
      <c r="BV41" s="10"/>
      <c r="BX41" s="10"/>
      <c r="BZ41" s="10"/>
      <c r="CB41" s="10"/>
      <c r="CD41" s="10"/>
      <c r="CF41" s="10"/>
      <c r="CH41" s="10"/>
      <c r="CJ41" s="10"/>
      <c r="CL41" s="10"/>
      <c r="CN41" s="10"/>
    </row>
    <row r="42" spans="1:92" x14ac:dyDescent="0.35">
      <c r="A42" s="3" t="s">
        <v>100</v>
      </c>
      <c r="B42" s="10" t="s">
        <v>69</v>
      </c>
      <c r="C42" s="8" t="s">
        <v>108</v>
      </c>
      <c r="D42" s="8"/>
      <c r="E42" s="10"/>
      <c r="F42" s="10"/>
      <c r="G42" s="10"/>
      <c r="H42" s="10"/>
      <c r="I42" s="8"/>
      <c r="J42" s="10"/>
      <c r="K42" s="10"/>
      <c r="L42" s="10"/>
      <c r="M42" s="10"/>
      <c r="N42" s="10"/>
      <c r="O42" s="8"/>
      <c r="P42" s="10"/>
      <c r="Q42" s="10"/>
      <c r="R42" s="10"/>
      <c r="S42" s="10"/>
      <c r="T42" s="10"/>
      <c r="U42" s="8"/>
      <c r="V42" s="10"/>
      <c r="W42" s="10"/>
      <c r="X42" s="10"/>
      <c r="Y42" s="10"/>
      <c r="Z42" s="10"/>
      <c r="AB42" s="10"/>
      <c r="AC42" s="10"/>
      <c r="AD42" s="10"/>
      <c r="AE42" s="10"/>
      <c r="AF42" s="10"/>
      <c r="AH42" s="10"/>
      <c r="AJ42" s="10"/>
      <c r="AL42" s="10"/>
      <c r="AN42" s="10"/>
      <c r="AP42" s="10"/>
      <c r="AR42" s="10"/>
      <c r="AT42" s="10"/>
      <c r="AV42" s="10"/>
      <c r="AX42" s="10"/>
      <c r="AZ42" s="10"/>
      <c r="BB42" s="10"/>
      <c r="BD42" s="10"/>
      <c r="BF42" s="10"/>
      <c r="BH42" s="10"/>
      <c r="BJ42" s="10"/>
      <c r="BL42" s="10"/>
      <c r="BN42" s="10"/>
      <c r="BP42" s="10"/>
      <c r="BR42" s="10"/>
      <c r="BT42" s="10"/>
      <c r="BV42" s="10"/>
      <c r="BX42" s="10"/>
      <c r="BZ42" s="10"/>
      <c r="CB42" s="10"/>
      <c r="CD42" s="10"/>
      <c r="CF42" s="10"/>
      <c r="CH42" s="10"/>
      <c r="CJ42" s="10"/>
      <c r="CL42" s="10"/>
      <c r="CN42" s="10"/>
    </row>
    <row r="43" spans="1:92" x14ac:dyDescent="0.35">
      <c r="A43" s="3"/>
      <c r="B43" s="10" t="s">
        <v>72</v>
      </c>
      <c r="C43" s="52" t="s">
        <v>109</v>
      </c>
      <c r="D43" s="52"/>
      <c r="E43" s="10"/>
      <c r="F43" s="10"/>
      <c r="G43" s="10"/>
      <c r="H43" s="10"/>
      <c r="I43" s="52"/>
      <c r="J43" s="10"/>
      <c r="K43" s="10"/>
      <c r="L43" s="10"/>
      <c r="M43" s="10"/>
      <c r="N43" s="10"/>
      <c r="O43" s="52"/>
      <c r="P43" s="10"/>
      <c r="Q43" s="10"/>
      <c r="R43" s="10"/>
      <c r="S43" s="10"/>
      <c r="T43" s="10"/>
      <c r="U43" s="52"/>
      <c r="V43" s="10"/>
      <c r="W43" s="10"/>
      <c r="X43" s="10"/>
      <c r="Y43" s="10"/>
      <c r="Z43" s="10"/>
      <c r="AB43" s="10"/>
      <c r="AC43" s="10"/>
      <c r="AD43" s="10"/>
      <c r="AE43" s="10"/>
      <c r="AF43" s="10"/>
      <c r="AH43" s="10"/>
      <c r="AJ43" s="10"/>
      <c r="AL43" s="10"/>
      <c r="AN43" s="10"/>
      <c r="AP43" s="10"/>
      <c r="AR43" s="10"/>
      <c r="AT43" s="10"/>
      <c r="AV43" s="10"/>
      <c r="AX43" s="10"/>
      <c r="AZ43" s="10"/>
      <c r="BB43" s="10"/>
      <c r="BD43" s="10"/>
      <c r="BF43" s="10"/>
      <c r="BH43" s="10"/>
      <c r="BJ43" s="10"/>
      <c r="BL43" s="10"/>
      <c r="BN43" s="10"/>
      <c r="BP43" s="10"/>
      <c r="BR43" s="10"/>
      <c r="BT43" s="10"/>
      <c r="BV43" s="10"/>
      <c r="BX43" s="10"/>
      <c r="BZ43" s="10"/>
      <c r="CB43" s="10"/>
      <c r="CD43" s="10"/>
      <c r="CF43" s="10"/>
      <c r="CH43" s="10"/>
      <c r="CJ43" s="10"/>
      <c r="CL43" s="10"/>
      <c r="CN43" s="10"/>
    </row>
    <row r="44" spans="1:92" x14ac:dyDescent="0.35">
      <c r="A44" s="3" t="s">
        <v>107</v>
      </c>
      <c r="B44" s="10" t="s">
        <v>69</v>
      </c>
      <c r="C44" s="8" t="s">
        <v>115</v>
      </c>
      <c r="D44" s="8"/>
      <c r="E44" s="10"/>
      <c r="F44" s="10"/>
      <c r="G44" s="10"/>
      <c r="H44" s="10"/>
      <c r="I44" s="8"/>
      <c r="J44" s="10"/>
      <c r="K44" s="10"/>
      <c r="L44" s="10"/>
      <c r="M44" s="10"/>
      <c r="N44" s="10"/>
      <c r="O44" s="8"/>
      <c r="P44" s="10"/>
      <c r="Q44" s="10"/>
      <c r="R44" s="10"/>
      <c r="S44" s="10"/>
      <c r="T44" s="10"/>
      <c r="U44" s="8"/>
      <c r="V44" s="10"/>
      <c r="W44" s="10"/>
      <c r="X44" s="10"/>
      <c r="Y44" s="10"/>
      <c r="Z44" s="10"/>
      <c r="AB44" s="10"/>
      <c r="AC44" s="10"/>
      <c r="AD44" s="10"/>
      <c r="AE44" s="10"/>
      <c r="AF44" s="10"/>
      <c r="AH44" s="10"/>
      <c r="AJ44" s="10"/>
      <c r="AL44" s="10"/>
      <c r="AN44" s="10"/>
      <c r="AP44" s="10"/>
      <c r="AR44" s="10"/>
      <c r="AT44" s="10"/>
      <c r="AV44" s="10"/>
      <c r="AX44" s="10"/>
      <c r="AZ44" s="10"/>
      <c r="BB44" s="10"/>
      <c r="BD44" s="10"/>
      <c r="BF44" s="10"/>
      <c r="BH44" s="10"/>
      <c r="BJ44" s="10"/>
      <c r="BL44" s="10"/>
      <c r="BN44" s="10"/>
      <c r="BP44" s="10"/>
      <c r="BR44" s="10"/>
      <c r="BT44" s="10"/>
      <c r="BV44" s="10"/>
      <c r="BX44" s="10"/>
      <c r="BZ44" s="10"/>
      <c r="CB44" s="10"/>
      <c r="CD44" s="10"/>
      <c r="CF44" s="10"/>
      <c r="CH44" s="10"/>
      <c r="CJ44" s="10"/>
      <c r="CL44" s="10"/>
      <c r="CN44" s="10"/>
    </row>
    <row r="45" spans="1:92" x14ac:dyDescent="0.35">
      <c r="A45" s="3"/>
      <c r="B45" s="10" t="s">
        <v>72</v>
      </c>
      <c r="C45" s="52" t="s">
        <v>116</v>
      </c>
      <c r="D45" s="52"/>
      <c r="E45" s="10"/>
      <c r="F45" s="10"/>
      <c r="G45" s="10"/>
      <c r="H45" s="10"/>
      <c r="I45" s="52"/>
      <c r="J45" s="10"/>
      <c r="K45" s="10"/>
      <c r="L45" s="10"/>
      <c r="M45" s="10"/>
      <c r="N45" s="10"/>
      <c r="O45" s="52"/>
      <c r="P45" s="10"/>
      <c r="Q45" s="10"/>
      <c r="R45" s="10"/>
      <c r="S45" s="10"/>
      <c r="T45" s="10"/>
      <c r="U45" s="52"/>
      <c r="V45" s="10"/>
      <c r="W45" s="10"/>
      <c r="X45" s="10"/>
      <c r="Y45" s="10"/>
      <c r="Z45" s="10"/>
      <c r="AB45" s="10"/>
      <c r="AC45" s="10"/>
      <c r="AD45" s="10"/>
      <c r="AE45" s="10"/>
      <c r="AF45" s="10"/>
      <c r="AH45" s="10"/>
      <c r="AJ45" s="10"/>
      <c r="AL45" s="10"/>
      <c r="AN45" s="10"/>
      <c r="AP45" s="10"/>
      <c r="AR45" s="10"/>
      <c r="AT45" s="10"/>
      <c r="AV45" s="10"/>
      <c r="AX45" s="10"/>
      <c r="AZ45" s="10"/>
      <c r="BB45" s="10"/>
      <c r="BD45" s="10"/>
      <c r="BF45" s="10"/>
      <c r="BH45" s="10"/>
      <c r="BJ45" s="10"/>
      <c r="BL45" s="10"/>
      <c r="BN45" s="10"/>
      <c r="BP45" s="10"/>
      <c r="BR45" s="10"/>
      <c r="BT45" s="10"/>
      <c r="BV45" s="10"/>
      <c r="BX45" s="10"/>
      <c r="BZ45" s="10"/>
      <c r="CB45" s="10"/>
      <c r="CD45" s="10"/>
      <c r="CF45" s="10"/>
      <c r="CH45" s="10"/>
      <c r="CJ45" s="10"/>
      <c r="CL45" s="10"/>
      <c r="CN45" s="10"/>
    </row>
    <row r="46" spans="1:92" x14ac:dyDescent="0.35">
      <c r="A46" s="3" t="s">
        <v>117</v>
      </c>
      <c r="B46" s="10" t="s">
        <v>69</v>
      </c>
      <c r="C46" s="8" t="s">
        <v>120</v>
      </c>
      <c r="D46" s="8"/>
      <c r="E46" s="30"/>
      <c r="F46" s="30"/>
      <c r="G46" s="10"/>
      <c r="H46" s="10"/>
      <c r="I46" s="8"/>
      <c r="J46" s="30"/>
      <c r="K46" s="30"/>
      <c r="L46" s="30"/>
      <c r="M46" s="10"/>
      <c r="N46" s="10"/>
      <c r="O46" s="8"/>
      <c r="P46" s="30"/>
      <c r="Q46" s="30"/>
      <c r="R46" s="30"/>
      <c r="S46" s="10"/>
      <c r="T46" s="10"/>
      <c r="U46" s="8"/>
      <c r="V46" s="30"/>
      <c r="W46" s="30"/>
      <c r="X46" s="30"/>
      <c r="Y46" s="30"/>
      <c r="Z46" s="10"/>
      <c r="AB46" s="30"/>
      <c r="AC46" s="30"/>
      <c r="AD46" s="30"/>
      <c r="AE46" s="30"/>
      <c r="AF46" s="10"/>
      <c r="AH46" s="30"/>
      <c r="AJ46" s="30"/>
      <c r="AL46" s="10"/>
      <c r="AN46" s="30"/>
      <c r="AP46" s="30"/>
      <c r="AR46" s="10"/>
      <c r="AT46" s="30"/>
      <c r="AV46" s="30"/>
      <c r="AX46" s="10"/>
      <c r="AZ46" s="30"/>
      <c r="BB46" s="30"/>
      <c r="BD46" s="10"/>
      <c r="BF46" s="30"/>
      <c r="BH46" s="30"/>
      <c r="BJ46" s="10"/>
      <c r="BL46" s="30"/>
      <c r="BN46" s="30"/>
      <c r="BP46" s="10"/>
      <c r="BR46" s="30"/>
      <c r="BT46" s="30"/>
      <c r="BV46" s="10"/>
      <c r="BX46" s="30"/>
      <c r="BZ46" s="30"/>
      <c r="CB46" s="10"/>
      <c r="CD46" s="30"/>
      <c r="CF46" s="30"/>
      <c r="CH46" s="10"/>
      <c r="CJ46" s="30"/>
      <c r="CL46" s="30"/>
      <c r="CN46" s="10"/>
    </row>
    <row r="47" spans="1:92" x14ac:dyDescent="0.35">
      <c r="A47" s="3"/>
      <c r="B47" s="10" t="s">
        <v>72</v>
      </c>
      <c r="C47" s="52" t="s">
        <v>121</v>
      </c>
      <c r="D47" s="52"/>
      <c r="E47" s="28"/>
      <c r="F47" s="28"/>
      <c r="G47" s="10"/>
      <c r="H47" s="10"/>
      <c r="I47" s="52"/>
      <c r="J47" s="28"/>
      <c r="K47" s="28"/>
      <c r="L47" s="28"/>
      <c r="M47" s="10"/>
      <c r="N47" s="10"/>
      <c r="O47" s="52"/>
      <c r="P47" s="28"/>
      <c r="Q47" s="28"/>
      <c r="R47" s="28"/>
      <c r="S47" s="10"/>
      <c r="T47" s="10"/>
      <c r="U47" s="52"/>
      <c r="V47" s="28"/>
      <c r="W47" s="28"/>
      <c r="X47" s="28"/>
      <c r="Y47" s="28"/>
      <c r="Z47" s="10"/>
      <c r="AA47" s="28"/>
      <c r="AB47" s="28"/>
      <c r="AC47" s="28"/>
      <c r="AD47" s="28"/>
      <c r="AE47" s="28"/>
      <c r="AF47" s="10"/>
      <c r="AH47" s="28"/>
      <c r="AJ47" s="28"/>
      <c r="AL47" s="10"/>
      <c r="AN47" s="28"/>
      <c r="AP47" s="28"/>
      <c r="AR47" s="10"/>
      <c r="AT47" s="28"/>
      <c r="AV47" s="28"/>
      <c r="AX47" s="10"/>
      <c r="AZ47" s="28"/>
      <c r="BB47" s="28"/>
      <c r="BD47" s="10"/>
      <c r="BF47" s="28"/>
      <c r="BH47" s="28"/>
      <c r="BJ47" s="10"/>
      <c r="BL47" s="28"/>
      <c r="BN47" s="28"/>
      <c r="BP47" s="10"/>
      <c r="BR47" s="28"/>
      <c r="BT47" s="28"/>
      <c r="BV47" s="10"/>
      <c r="BX47" s="28"/>
      <c r="BZ47" s="28"/>
      <c r="CB47" s="10"/>
      <c r="CD47" s="28"/>
      <c r="CF47" s="28"/>
      <c r="CH47" s="10"/>
      <c r="CJ47" s="28"/>
      <c r="CL47" s="28"/>
      <c r="CN47" s="10"/>
    </row>
    <row r="48" spans="1:92" x14ac:dyDescent="0.35">
      <c r="A48" s="3" t="s">
        <v>128</v>
      </c>
      <c r="B48" s="10" t="s">
        <v>69</v>
      </c>
      <c r="C48" s="8" t="s">
        <v>130</v>
      </c>
      <c r="D48" s="8"/>
      <c r="I48" s="8"/>
      <c r="O48" s="8"/>
    </row>
    <row r="49" spans="1:15" x14ac:dyDescent="0.35">
      <c r="A49" s="3"/>
      <c r="B49" s="10" t="s">
        <v>72</v>
      </c>
      <c r="C49" s="52" t="s">
        <v>131</v>
      </c>
      <c r="D49" s="52"/>
      <c r="I49" s="52"/>
      <c r="O49" s="52"/>
    </row>
    <row r="50" spans="1:15" x14ac:dyDescent="0.35">
      <c r="A50" s="3" t="s">
        <v>129</v>
      </c>
      <c r="B50" s="10" t="s">
        <v>69</v>
      </c>
      <c r="C50" s="8" t="s">
        <v>137</v>
      </c>
      <c r="D50" s="8"/>
      <c r="I50" s="8"/>
      <c r="O50" s="8"/>
    </row>
    <row r="51" spans="1:15" x14ac:dyDescent="0.35">
      <c r="A51" s="3"/>
      <c r="B51" s="10" t="s">
        <v>72</v>
      </c>
      <c r="C51" s="52" t="s">
        <v>138</v>
      </c>
      <c r="D51" s="52"/>
      <c r="I51" s="52"/>
      <c r="O51" s="52"/>
    </row>
    <row r="52" spans="1:15" x14ac:dyDescent="0.35">
      <c r="A52" s="3" t="s">
        <v>136</v>
      </c>
      <c r="B52" s="10" t="s">
        <v>69</v>
      </c>
      <c r="C52" s="8" t="s">
        <v>141</v>
      </c>
      <c r="D52" s="8"/>
    </row>
    <row r="53" spans="1:15" x14ac:dyDescent="0.35">
      <c r="A53" s="3"/>
      <c r="B53" s="10" t="s">
        <v>72</v>
      </c>
      <c r="C53" s="52" t="s">
        <v>142</v>
      </c>
      <c r="D53" s="52"/>
    </row>
  </sheetData>
  <mergeCells count="16">
    <mergeCell ref="C6:H6"/>
    <mergeCell ref="I6:N6"/>
    <mergeCell ref="CI6:CN6"/>
    <mergeCell ref="C5:CN5"/>
    <mergeCell ref="O6:T6"/>
    <mergeCell ref="CC6:CH6"/>
    <mergeCell ref="BW6:CB6"/>
    <mergeCell ref="BK6:BP6"/>
    <mergeCell ref="BE6:BJ6"/>
    <mergeCell ref="AY6:BD6"/>
    <mergeCell ref="AS6:AX6"/>
    <mergeCell ref="AM6:AR6"/>
    <mergeCell ref="AG6:AL6"/>
    <mergeCell ref="AA6:AF6"/>
    <mergeCell ref="U6:Z6"/>
    <mergeCell ref="BQ6:BU6"/>
  </mergeCells>
  <hyperlinks>
    <hyperlink ref="C33" r:id="rId1"/>
    <hyperlink ref="C31" r:id="rId2"/>
    <hyperlink ref="C27" r:id="rId3"/>
    <hyperlink ref="C25" r:id="rId4"/>
    <hyperlink ref="C29" r:id="rId5"/>
    <hyperlink ref="C35" r:id="rId6"/>
    <hyperlink ref="C37" r:id="rId7"/>
    <hyperlink ref="C39" r:id="rId8"/>
    <hyperlink ref="C41" r:id="rId9"/>
    <hyperlink ref="C43" r:id="rId10"/>
    <hyperlink ref="C45" r:id="rId11"/>
    <hyperlink ref="C47" r:id="rId12"/>
    <hyperlink ref="F22" r:id="rId13" location="!tabs-tabla "/>
    <hyperlink ref="C51" r:id="rId14"/>
    <hyperlink ref="C53" r:id="rId15"/>
  </hyperlinks>
  <pageMargins left="0.7" right="0.7" top="0.75" bottom="0.75" header="0.3" footer="0.3"/>
  <pageSetup paperSize="9" orientation="portrait" r:id="rId16"/>
  <ignoredErrors>
    <ignoredError sqref="G8:G17 M8:M17 S8:S17 AQ8:AQ17 AW8:AW17 AK8:AK17 Y8:Y17" formula="1"/>
    <ignoredError sqref="B18" formulaRange="1"/>
  </ignoredErrors>
  <legacyDrawing r:id="rId17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E47"/>
  <sheetViews>
    <sheetView tabSelected="1" topLeftCell="A16" zoomScale="70" zoomScaleNormal="70" workbookViewId="0">
      <selection activeCell="Q46" sqref="Q46"/>
    </sheetView>
  </sheetViews>
  <sheetFormatPr baseColWidth="10" defaultColWidth="10.58203125" defaultRowHeight="15.5" x14ac:dyDescent="0.35"/>
  <cols>
    <col min="1" max="1" width="11" style="3" customWidth="1"/>
    <col min="2" max="2" width="13" style="5" customWidth="1"/>
    <col min="3" max="3" width="10.33203125" style="5" customWidth="1"/>
    <col min="4" max="4" width="6" style="2" bestFit="1" customWidth="1"/>
    <col min="5" max="5" width="8.83203125" style="5" customWidth="1"/>
    <col min="6" max="6" width="6" style="2" bestFit="1" customWidth="1"/>
    <col min="7" max="7" width="10.25" style="5" customWidth="1"/>
    <col min="8" max="8" width="6" style="2" bestFit="1" customWidth="1"/>
    <col min="9" max="9" width="6.75" style="5" bestFit="1" customWidth="1"/>
    <col min="10" max="10" width="6" style="2" bestFit="1" customWidth="1"/>
    <col min="11" max="11" width="8.5" style="5" bestFit="1" customWidth="1"/>
    <col min="12" max="12" width="6" style="2" bestFit="1" customWidth="1"/>
    <col min="13" max="13" width="12.5" style="5" bestFit="1" customWidth="1"/>
    <col min="14" max="14" width="6" style="2" bestFit="1" customWidth="1"/>
    <col min="15" max="15" width="6.75" style="5" bestFit="1" customWidth="1"/>
    <col min="16" max="16" width="6" style="2" bestFit="1" customWidth="1"/>
    <col min="17" max="17" width="8.5" style="5" bestFit="1" customWidth="1"/>
    <col min="18" max="18" width="6" style="2" bestFit="1" customWidth="1"/>
    <col min="19" max="19" width="12.5" style="5" bestFit="1" customWidth="1"/>
    <col min="20" max="20" width="6" style="2" bestFit="1" customWidth="1"/>
    <col min="21" max="21" width="9.83203125" style="5" customWidth="1"/>
    <col min="22" max="22" width="8.5" style="2" bestFit="1" customWidth="1"/>
    <col min="23" max="23" width="12.33203125" style="3" customWidth="1"/>
    <col min="24" max="24" width="8.5" style="2" bestFit="1" customWidth="1"/>
    <col min="25" max="25" width="11.58203125" style="3" customWidth="1"/>
    <col min="26" max="26" width="8.5" style="2" bestFit="1" customWidth="1"/>
    <col min="27" max="27" width="10.58203125" style="6"/>
    <col min="28" max="28" width="8.5" style="2" bestFit="1" customWidth="1"/>
    <col min="29" max="29" width="10.58203125" style="6"/>
    <col min="30" max="30" width="8.5" style="2" bestFit="1" customWidth="1"/>
    <col min="31" max="16384" width="10.58203125" style="6"/>
  </cols>
  <sheetData>
    <row r="1" spans="1:49" s="55" customFormat="1" ht="20" x14ac:dyDescent="0.4">
      <c r="A1" s="55" t="s">
        <v>104</v>
      </c>
    </row>
    <row r="2" spans="1:49" s="58" customFormat="1" ht="21" x14ac:dyDescent="0.5">
      <c r="A2" s="61" t="s">
        <v>134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60"/>
      <c r="X2" s="57"/>
      <c r="Y2" s="60"/>
      <c r="Z2" s="57"/>
      <c r="AA2" s="60"/>
      <c r="AB2" s="57"/>
      <c r="AC2" s="60"/>
      <c r="AD2" s="57"/>
      <c r="AE2" s="60"/>
      <c r="AF2" s="60"/>
      <c r="AG2" s="60"/>
      <c r="AH2" s="60"/>
      <c r="AI2" s="60"/>
      <c r="AJ2" s="60"/>
      <c r="AK2" s="60"/>
      <c r="AL2" s="59"/>
      <c r="AM2" s="59"/>
    </row>
    <row r="3" spans="1:49" s="2" customFormat="1" x14ac:dyDescent="0.35">
      <c r="A3" s="64" t="s">
        <v>106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V3" s="17"/>
      <c r="X3" s="17"/>
      <c r="Z3" s="17"/>
      <c r="AB3" s="17"/>
      <c r="AD3" s="17"/>
      <c r="AF3" s="5"/>
      <c r="AI3" s="18"/>
      <c r="AJ3" s="18"/>
      <c r="AK3" s="5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</row>
    <row r="4" spans="1:49" x14ac:dyDescent="0.35">
      <c r="A4" s="12"/>
      <c r="D4" s="17"/>
      <c r="F4" s="17"/>
      <c r="H4" s="17"/>
      <c r="J4" s="17"/>
      <c r="L4" s="17"/>
      <c r="N4" s="17"/>
      <c r="P4" s="17"/>
      <c r="R4" s="17"/>
      <c r="T4" s="17"/>
      <c r="V4" s="17"/>
      <c r="X4" s="17"/>
      <c r="Z4" s="17"/>
      <c r="AB4" s="17"/>
      <c r="AD4" s="17"/>
    </row>
    <row r="5" spans="1:49" x14ac:dyDescent="0.35">
      <c r="A5" s="35"/>
      <c r="B5" s="36"/>
      <c r="C5" s="119" t="s">
        <v>68</v>
      </c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1"/>
    </row>
    <row r="6" spans="1:49" x14ac:dyDescent="0.35">
      <c r="A6" s="7" t="s">
        <v>0</v>
      </c>
      <c r="B6" s="31" t="s">
        <v>67</v>
      </c>
      <c r="C6" s="122" t="s">
        <v>129</v>
      </c>
      <c r="D6" s="123"/>
      <c r="E6" s="123"/>
      <c r="F6" s="123"/>
      <c r="G6" s="123"/>
      <c r="H6" s="124"/>
      <c r="I6" s="122" t="s">
        <v>119</v>
      </c>
      <c r="J6" s="123"/>
      <c r="K6" s="123"/>
      <c r="L6" s="123"/>
      <c r="M6" s="123"/>
      <c r="N6" s="124"/>
      <c r="O6" s="122" t="s">
        <v>107</v>
      </c>
      <c r="P6" s="123"/>
      <c r="Q6" s="123"/>
      <c r="R6" s="123"/>
      <c r="S6" s="123"/>
      <c r="T6" s="124"/>
      <c r="U6" s="111" t="s">
        <v>92</v>
      </c>
      <c r="V6" s="113"/>
      <c r="W6" s="111" t="s">
        <v>34</v>
      </c>
      <c r="X6" s="113"/>
      <c r="Y6" s="116" t="s">
        <v>33</v>
      </c>
      <c r="Z6" s="117"/>
      <c r="AA6" s="116" t="s">
        <v>32</v>
      </c>
      <c r="AB6" s="118"/>
      <c r="AC6" s="116" t="s">
        <v>31</v>
      </c>
      <c r="AD6" s="117"/>
    </row>
    <row r="7" spans="1:49" x14ac:dyDescent="0.35">
      <c r="A7" s="20"/>
      <c r="B7" s="14">
        <v>43647</v>
      </c>
      <c r="C7" s="92" t="s">
        <v>2</v>
      </c>
      <c r="D7" s="93" t="s">
        <v>143</v>
      </c>
      <c r="E7" s="93" t="s">
        <v>1</v>
      </c>
      <c r="F7" s="93" t="s">
        <v>143</v>
      </c>
      <c r="G7" s="93" t="s">
        <v>77</v>
      </c>
      <c r="H7" s="94" t="s">
        <v>143</v>
      </c>
      <c r="I7" s="75" t="s">
        <v>2</v>
      </c>
      <c r="J7" s="24" t="s">
        <v>143</v>
      </c>
      <c r="K7" s="24" t="s">
        <v>1</v>
      </c>
      <c r="L7" s="24" t="s">
        <v>143</v>
      </c>
      <c r="M7" s="24" t="s">
        <v>77</v>
      </c>
      <c r="N7" s="25" t="s">
        <v>143</v>
      </c>
      <c r="O7" s="75" t="s">
        <v>2</v>
      </c>
      <c r="P7" s="24" t="s">
        <v>143</v>
      </c>
      <c r="Q7" s="24" t="s">
        <v>1</v>
      </c>
      <c r="R7" s="24" t="s">
        <v>143</v>
      </c>
      <c r="S7" s="24" t="s">
        <v>77</v>
      </c>
      <c r="T7" s="25" t="s">
        <v>143</v>
      </c>
      <c r="U7" s="75" t="s">
        <v>77</v>
      </c>
      <c r="V7" s="93" t="s">
        <v>143</v>
      </c>
      <c r="W7" s="92" t="s">
        <v>77</v>
      </c>
      <c r="X7" s="25" t="s">
        <v>143</v>
      </c>
      <c r="Y7" s="75" t="s">
        <v>77</v>
      </c>
      <c r="Z7" s="94" t="s">
        <v>143</v>
      </c>
      <c r="AA7" s="92" t="s">
        <v>77</v>
      </c>
      <c r="AB7" s="93" t="s">
        <v>143</v>
      </c>
      <c r="AC7" s="92" t="s">
        <v>77</v>
      </c>
      <c r="AD7" s="25" t="s">
        <v>143</v>
      </c>
    </row>
    <row r="8" spans="1:49" x14ac:dyDescent="0.35">
      <c r="A8" s="37" t="s">
        <v>46</v>
      </c>
      <c r="B8" s="15">
        <v>744985</v>
      </c>
      <c r="C8" s="89">
        <v>0</v>
      </c>
      <c r="D8" s="73">
        <f>C8/C19*100</f>
        <v>0</v>
      </c>
      <c r="E8" s="29">
        <v>1</v>
      </c>
      <c r="F8" s="73">
        <f>E8/E19*100</f>
        <v>6.1996280223186609E-2</v>
      </c>
      <c r="G8" s="29">
        <f>C8+E8</f>
        <v>1</v>
      </c>
      <c r="H8" s="84">
        <f>G8/G19*100</f>
        <v>2.2691173133651009E-2</v>
      </c>
      <c r="I8" s="89">
        <v>0</v>
      </c>
      <c r="J8" s="73">
        <f>I8/I19*100</f>
        <v>0</v>
      </c>
      <c r="K8" s="29">
        <v>1</v>
      </c>
      <c r="L8" s="73">
        <f>K8/K19*100</f>
        <v>6.901311249137336E-2</v>
      </c>
      <c r="M8" s="29">
        <f>I8+K8</f>
        <v>1</v>
      </c>
      <c r="N8" s="84">
        <f>M8/M19*100</f>
        <v>2.5297242600556536E-2</v>
      </c>
      <c r="O8" s="89">
        <v>0</v>
      </c>
      <c r="P8" s="73">
        <f>O8/O19*100</f>
        <v>0</v>
      </c>
      <c r="Q8" s="29">
        <v>1</v>
      </c>
      <c r="R8" s="73">
        <f>Q8/Q19*100</f>
        <v>9.0415913200723327E-2</v>
      </c>
      <c r="S8" s="29">
        <f>O8+Q8</f>
        <v>1</v>
      </c>
      <c r="T8" s="84">
        <f>S8/S19*100</f>
        <v>3.2509752925877766E-2</v>
      </c>
      <c r="U8" s="89">
        <v>0</v>
      </c>
      <c r="V8" s="73">
        <f>U8/U19*100</f>
        <v>0</v>
      </c>
      <c r="W8" s="88">
        <v>0</v>
      </c>
      <c r="X8" s="84">
        <f>W8/W19*100</f>
        <v>0</v>
      </c>
      <c r="Y8" s="88">
        <v>0</v>
      </c>
      <c r="Z8" s="84">
        <f>Y8/Y19*100</f>
        <v>0</v>
      </c>
      <c r="AA8" s="88">
        <v>0</v>
      </c>
      <c r="AB8" s="73">
        <f>AA8/AA19*100</f>
        <v>0</v>
      </c>
      <c r="AC8" s="88">
        <v>0</v>
      </c>
      <c r="AD8" s="84">
        <f>AC8/AC19*100</f>
        <v>0</v>
      </c>
    </row>
    <row r="9" spans="1:49" x14ac:dyDescent="0.35">
      <c r="A9" s="40" t="s">
        <v>52</v>
      </c>
      <c r="B9" s="15">
        <v>1284642</v>
      </c>
      <c r="C9" s="89">
        <v>0</v>
      </c>
      <c r="D9" s="73">
        <f>C9/C19*100</f>
        <v>0</v>
      </c>
      <c r="E9" s="29">
        <v>0</v>
      </c>
      <c r="F9" s="73">
        <f>E9/E19*100</f>
        <v>0</v>
      </c>
      <c r="G9" s="29">
        <f t="shared" ref="G9:G18" si="0">C9+E9</f>
        <v>0</v>
      </c>
      <c r="H9" s="84">
        <f>G9/G19*100</f>
        <v>0</v>
      </c>
      <c r="I9" s="89">
        <v>0</v>
      </c>
      <c r="J9" s="73">
        <f>I9/I19*100</f>
        <v>0</v>
      </c>
      <c r="K9" s="29">
        <v>0</v>
      </c>
      <c r="L9" s="73">
        <f>K9/K19*100</f>
        <v>0</v>
      </c>
      <c r="M9" s="29">
        <f t="shared" ref="M9:M18" si="1">I9+K9</f>
        <v>0</v>
      </c>
      <c r="N9" s="84">
        <f>M9/M19*100</f>
        <v>0</v>
      </c>
      <c r="O9" s="89">
        <v>0</v>
      </c>
      <c r="P9" s="73">
        <f>O9/O19*100</f>
        <v>0</v>
      </c>
      <c r="Q9" s="29">
        <v>0</v>
      </c>
      <c r="R9" s="73">
        <f>Q9/Q19*100</f>
        <v>0</v>
      </c>
      <c r="S9" s="29">
        <f t="shared" ref="S9:S18" si="2">O9+Q9</f>
        <v>0</v>
      </c>
      <c r="T9" s="84">
        <f>S9/S19*100</f>
        <v>0</v>
      </c>
      <c r="U9" s="89">
        <v>0</v>
      </c>
      <c r="V9" s="73">
        <f>U9/U19*100</f>
        <v>0</v>
      </c>
      <c r="W9" s="88">
        <v>0</v>
      </c>
      <c r="X9" s="84">
        <f>W9/W19*100</f>
        <v>0</v>
      </c>
      <c r="Y9" s="88">
        <v>0</v>
      </c>
      <c r="Z9" s="84">
        <f>Y9/Y19*100</f>
        <v>0</v>
      </c>
      <c r="AA9" s="88">
        <v>0</v>
      </c>
      <c r="AB9" s="73">
        <f>AA9/AA19*100</f>
        <v>0</v>
      </c>
      <c r="AC9" s="88">
        <v>0</v>
      </c>
      <c r="AD9" s="84">
        <f>AC9/AC19*100</f>
        <v>0</v>
      </c>
    </row>
    <row r="10" spans="1:49" x14ac:dyDescent="0.35">
      <c r="A10" s="40" t="s">
        <v>45</v>
      </c>
      <c r="B10" s="15">
        <v>4859798</v>
      </c>
      <c r="C10" s="89">
        <v>0</v>
      </c>
      <c r="D10" s="73">
        <f>C10/C19*100</f>
        <v>0</v>
      </c>
      <c r="E10" s="29">
        <v>0</v>
      </c>
      <c r="F10" s="73">
        <f>E10/E19*100</f>
        <v>0</v>
      </c>
      <c r="G10" s="29">
        <f t="shared" si="0"/>
        <v>0</v>
      </c>
      <c r="H10" s="84">
        <f>G10/G19*100</f>
        <v>0</v>
      </c>
      <c r="I10" s="89">
        <v>0</v>
      </c>
      <c r="J10" s="73">
        <f>I10/I19*100</f>
        <v>0</v>
      </c>
      <c r="K10" s="29">
        <v>0</v>
      </c>
      <c r="L10" s="73">
        <f>K10/K19*100</f>
        <v>0</v>
      </c>
      <c r="M10" s="29">
        <f t="shared" si="1"/>
        <v>0</v>
      </c>
      <c r="N10" s="84">
        <f>M10/M19*100</f>
        <v>0</v>
      </c>
      <c r="O10" s="89">
        <v>0</v>
      </c>
      <c r="P10" s="73">
        <f>O10/O19*100</f>
        <v>0</v>
      </c>
      <c r="Q10" s="29">
        <v>0</v>
      </c>
      <c r="R10" s="73">
        <f>Q10/Q19*100</f>
        <v>0</v>
      </c>
      <c r="S10" s="29">
        <f t="shared" si="2"/>
        <v>0</v>
      </c>
      <c r="T10" s="84">
        <f>S10/S19*100</f>
        <v>0</v>
      </c>
      <c r="U10" s="89">
        <v>0</v>
      </c>
      <c r="V10" s="73">
        <f>U10/U19*100</f>
        <v>0</v>
      </c>
      <c r="W10" s="88">
        <v>0</v>
      </c>
      <c r="X10" s="84">
        <f>W10/W19*100</f>
        <v>0</v>
      </c>
      <c r="Y10" s="88">
        <v>0</v>
      </c>
      <c r="Z10" s="84">
        <f>Y10/Y19*100</f>
        <v>0</v>
      </c>
      <c r="AA10" s="88">
        <v>0</v>
      </c>
      <c r="AB10" s="73">
        <f>AA10/AA19*100</f>
        <v>0</v>
      </c>
      <c r="AC10" s="88">
        <v>0</v>
      </c>
      <c r="AD10" s="84">
        <f>AC10/AC19*100</f>
        <v>0</v>
      </c>
    </row>
    <row r="11" spans="1:49" x14ac:dyDescent="0.35">
      <c r="A11" s="37" t="s">
        <v>47</v>
      </c>
      <c r="B11" s="15">
        <v>7212816</v>
      </c>
      <c r="C11" s="89">
        <v>4</v>
      </c>
      <c r="D11" s="73">
        <f>C11/C19*100</f>
        <v>0.14316392269148173</v>
      </c>
      <c r="E11" s="29">
        <v>2</v>
      </c>
      <c r="F11" s="73">
        <f>E11/E19*100</f>
        <v>0.12399256044637322</v>
      </c>
      <c r="G11" s="29">
        <f t="shared" si="0"/>
        <v>6</v>
      </c>
      <c r="H11" s="84">
        <f>G11/G19*100</f>
        <v>0.13614703880190604</v>
      </c>
      <c r="I11" s="89">
        <v>4</v>
      </c>
      <c r="J11" s="73">
        <f>I11/I19*100</f>
        <v>0.15974440894568689</v>
      </c>
      <c r="K11" s="29">
        <v>2</v>
      </c>
      <c r="L11" s="73">
        <f>K11/K19*100</f>
        <v>0.13802622498274672</v>
      </c>
      <c r="M11" s="29">
        <f t="shared" si="1"/>
        <v>6</v>
      </c>
      <c r="N11" s="84">
        <f>M11/M19*100</f>
        <v>0.15178345560333922</v>
      </c>
      <c r="O11" s="89">
        <v>4</v>
      </c>
      <c r="P11" s="73">
        <f>O11/O19*100</f>
        <v>0.20304568527918782</v>
      </c>
      <c r="Q11" s="29">
        <v>2</v>
      </c>
      <c r="R11" s="73">
        <f>Q11/Q19*100</f>
        <v>0.18083182640144665</v>
      </c>
      <c r="S11" s="29">
        <f t="shared" si="2"/>
        <v>6</v>
      </c>
      <c r="T11" s="84">
        <f>S11/S19*100</f>
        <v>0.1950585175552666</v>
      </c>
      <c r="U11" s="89">
        <v>6</v>
      </c>
      <c r="V11" s="73">
        <f>U11/U19*100</f>
        <v>0.23942537909018355</v>
      </c>
      <c r="W11" s="88">
        <v>3</v>
      </c>
      <c r="X11" s="84">
        <f>W11/W19*100</f>
        <v>0.31578947368421051</v>
      </c>
      <c r="Y11" s="88">
        <v>3</v>
      </c>
      <c r="Z11" s="84">
        <f>Y11/Y19*100</f>
        <v>0.41608876560332869</v>
      </c>
      <c r="AA11" s="88">
        <v>3</v>
      </c>
      <c r="AB11" s="73">
        <f>AA11/AA19*100</f>
        <v>0.4464285714285714</v>
      </c>
      <c r="AC11" s="88">
        <v>2</v>
      </c>
      <c r="AD11" s="84">
        <f>AC11/AC19*100</f>
        <v>0.35335689045936397</v>
      </c>
    </row>
    <row r="12" spans="1:49" x14ac:dyDescent="0.35">
      <c r="A12" s="37" t="s">
        <v>8</v>
      </c>
      <c r="B12" s="15">
        <v>6167590</v>
      </c>
      <c r="C12" s="89">
        <v>10</v>
      </c>
      <c r="D12" s="73">
        <f>C12/C19*100</f>
        <v>0.35790980672870437</v>
      </c>
      <c r="E12" s="29">
        <v>4</v>
      </c>
      <c r="F12" s="73">
        <f>E12/E19*100</f>
        <v>0.24798512089274644</v>
      </c>
      <c r="G12" s="29">
        <f t="shared" si="0"/>
        <v>14</v>
      </c>
      <c r="H12" s="84">
        <f>G12/G19*100</f>
        <v>0.31767642387111417</v>
      </c>
      <c r="I12" s="89">
        <v>3</v>
      </c>
      <c r="J12" s="73">
        <f>I12/I19*100</f>
        <v>0.11980830670926518</v>
      </c>
      <c r="K12" s="29">
        <v>3</v>
      </c>
      <c r="L12" s="73">
        <f>K12/K19*100</f>
        <v>0.20703933747412009</v>
      </c>
      <c r="M12" s="29">
        <f t="shared" si="1"/>
        <v>6</v>
      </c>
      <c r="N12" s="84">
        <f>M12/M19*100</f>
        <v>0.15178345560333922</v>
      </c>
      <c r="O12" s="89">
        <v>8</v>
      </c>
      <c r="P12" s="73">
        <f>O12/O19*100</f>
        <v>0.40609137055837563</v>
      </c>
      <c r="Q12" s="29">
        <v>3</v>
      </c>
      <c r="R12" s="73">
        <f>Q12/Q19*100</f>
        <v>0.27124773960216997</v>
      </c>
      <c r="S12" s="29">
        <f t="shared" si="2"/>
        <v>11</v>
      </c>
      <c r="T12" s="84">
        <f>S12/S19*100</f>
        <v>0.35760728218465537</v>
      </c>
      <c r="U12" s="89">
        <v>8</v>
      </c>
      <c r="V12" s="73">
        <f>U12/U19*100</f>
        <v>0.31923383878691142</v>
      </c>
      <c r="W12" s="88">
        <v>5</v>
      </c>
      <c r="X12" s="84">
        <f>W12/W19*100</f>
        <v>0.52631578947368418</v>
      </c>
      <c r="Y12" s="88">
        <v>3</v>
      </c>
      <c r="Z12" s="84">
        <f>Y12/Y19*100</f>
        <v>0.41608876560332869</v>
      </c>
      <c r="AA12" s="88">
        <v>3</v>
      </c>
      <c r="AB12" s="73">
        <f>AA12/AA19*100</f>
        <v>0.4464285714285714</v>
      </c>
      <c r="AC12" s="88">
        <v>2</v>
      </c>
      <c r="AD12" s="84">
        <f>AC12/AC19*100</f>
        <v>0.35335689045936397</v>
      </c>
    </row>
    <row r="13" spans="1:49" x14ac:dyDescent="0.35">
      <c r="A13" s="37" t="s">
        <v>9</v>
      </c>
      <c r="B13" s="15">
        <v>7813174</v>
      </c>
      <c r="C13" s="89">
        <v>28</v>
      </c>
      <c r="D13" s="73">
        <f>C13/C19*100</f>
        <v>1.0021474588403723</v>
      </c>
      <c r="E13" s="29">
        <v>18</v>
      </c>
      <c r="F13" s="73">
        <f>E13/E19*100</f>
        <v>1.1159330440173589</v>
      </c>
      <c r="G13" s="29">
        <f t="shared" si="0"/>
        <v>46</v>
      </c>
      <c r="H13" s="84">
        <f>G13/G19*100</f>
        <v>1.0437939641479466</v>
      </c>
      <c r="I13" s="89">
        <v>25</v>
      </c>
      <c r="J13" s="73">
        <f>I13/I19*100</f>
        <v>0.99840255591054305</v>
      </c>
      <c r="K13" s="29">
        <v>17</v>
      </c>
      <c r="L13" s="73">
        <f>K13/K19*100</f>
        <v>1.1732229123533471</v>
      </c>
      <c r="M13" s="29">
        <f t="shared" si="1"/>
        <v>42</v>
      </c>
      <c r="N13" s="84">
        <f>M13/M19*100</f>
        <v>1.0624841892233747</v>
      </c>
      <c r="O13" s="89">
        <v>25</v>
      </c>
      <c r="P13" s="73">
        <f>O13/O19*100</f>
        <v>1.2690355329949239</v>
      </c>
      <c r="Q13" s="29">
        <v>16</v>
      </c>
      <c r="R13" s="73">
        <f>Q13/Q19*100</f>
        <v>1.4466546112115732</v>
      </c>
      <c r="S13" s="29">
        <f t="shared" si="2"/>
        <v>41</v>
      </c>
      <c r="T13" s="84">
        <f>S13/S19*100</f>
        <v>1.3328998699609884</v>
      </c>
      <c r="U13" s="89">
        <v>32</v>
      </c>
      <c r="V13" s="73">
        <f>U13/U19*100</f>
        <v>1.2769353551476457</v>
      </c>
      <c r="W13" s="88">
        <v>16</v>
      </c>
      <c r="X13" s="84">
        <f>W13/W19*100</f>
        <v>1.6842105263157894</v>
      </c>
      <c r="Y13" s="88">
        <v>8</v>
      </c>
      <c r="Z13" s="84">
        <f>Y13/Y19*100</f>
        <v>1.1095700416088765</v>
      </c>
      <c r="AA13" s="88">
        <v>7</v>
      </c>
      <c r="AB13" s="73">
        <f>AA13/AA19*100</f>
        <v>1.0416666666666665</v>
      </c>
      <c r="AC13" s="88">
        <v>7</v>
      </c>
      <c r="AD13" s="84">
        <f>AC13/AC19*100</f>
        <v>1.2367491166077738</v>
      </c>
    </row>
    <row r="14" spans="1:49" x14ac:dyDescent="0.35">
      <c r="A14" s="37" t="s">
        <v>10</v>
      </c>
      <c r="B14" s="15">
        <v>6974009</v>
      </c>
      <c r="C14" s="89">
        <v>88</v>
      </c>
      <c r="D14" s="73">
        <f>C14/C19*100</f>
        <v>3.1496062992125982</v>
      </c>
      <c r="E14" s="29">
        <v>37</v>
      </c>
      <c r="F14" s="73">
        <f>E14/E19*100</f>
        <v>2.2938623682579045</v>
      </c>
      <c r="G14" s="29">
        <f t="shared" si="0"/>
        <v>125</v>
      </c>
      <c r="H14" s="84">
        <f>G14/G19*100</f>
        <v>2.8363966417063762</v>
      </c>
      <c r="I14" s="89">
        <v>74</v>
      </c>
      <c r="J14" s="73">
        <f>I14/I19*100</f>
        <v>2.9552715654952078</v>
      </c>
      <c r="K14" s="29">
        <v>26</v>
      </c>
      <c r="L14" s="73">
        <f>K14/K19*100</f>
        <v>1.7943409247757072</v>
      </c>
      <c r="M14" s="29">
        <f t="shared" si="1"/>
        <v>100</v>
      </c>
      <c r="N14" s="84">
        <f>M14/M19*100</f>
        <v>2.5297242600556538</v>
      </c>
      <c r="O14" s="89">
        <v>62</v>
      </c>
      <c r="P14" s="73">
        <f>O14/O19*100</f>
        <v>3.1472081218274113</v>
      </c>
      <c r="Q14" s="29">
        <v>24</v>
      </c>
      <c r="R14" s="73">
        <f>Q14/Q19*100</f>
        <v>2.1699819168173597</v>
      </c>
      <c r="S14" s="29">
        <f t="shared" si="2"/>
        <v>86</v>
      </c>
      <c r="T14" s="84">
        <f>S14/S19*100</f>
        <v>2.7958387516254879</v>
      </c>
      <c r="U14" s="89">
        <v>66</v>
      </c>
      <c r="V14" s="73">
        <f>U14/U19*100</f>
        <v>2.6336791699920195</v>
      </c>
      <c r="W14" s="88">
        <v>25</v>
      </c>
      <c r="X14" s="84">
        <f>W14/W19*100</f>
        <v>2.6315789473684208</v>
      </c>
      <c r="Y14" s="88">
        <v>12</v>
      </c>
      <c r="Z14" s="84">
        <f>Y14/Y19*100</f>
        <v>1.6643550624133148</v>
      </c>
      <c r="AA14" s="88">
        <v>12</v>
      </c>
      <c r="AB14" s="73">
        <f>AA14/AA19*100</f>
        <v>1.7857142857142856</v>
      </c>
      <c r="AC14" s="88">
        <v>10</v>
      </c>
      <c r="AD14" s="84">
        <f>AC14/AC19*100</f>
        <v>1.7667844522968199</v>
      </c>
    </row>
    <row r="15" spans="1:49" x14ac:dyDescent="0.35">
      <c r="A15" s="37" t="s">
        <v>11</v>
      </c>
      <c r="B15" s="15">
        <v>5281874</v>
      </c>
      <c r="C15" s="89">
        <v>271</v>
      </c>
      <c r="D15" s="73">
        <f>C15/C19*100</f>
        <v>9.6993557623478885</v>
      </c>
      <c r="E15" s="29">
        <v>107</v>
      </c>
      <c r="F15" s="73">
        <f>E15/E19*100</f>
        <v>6.6336019838809674</v>
      </c>
      <c r="G15" s="29">
        <f t="shared" si="0"/>
        <v>378</v>
      </c>
      <c r="H15" s="84">
        <f>G15/G19*100</f>
        <v>8.5772634445200815</v>
      </c>
      <c r="I15" s="89">
        <v>208</v>
      </c>
      <c r="J15" s="73">
        <f>I15/I19*100</f>
        <v>8.3067092651757193</v>
      </c>
      <c r="K15" s="29">
        <v>91</v>
      </c>
      <c r="L15" s="73">
        <f>K15/K19*100</f>
        <v>6.2801932367149762</v>
      </c>
      <c r="M15" s="29">
        <f t="shared" si="1"/>
        <v>299</v>
      </c>
      <c r="N15" s="84">
        <f>M15/M19*100</f>
        <v>7.563875537566406</v>
      </c>
      <c r="O15" s="89">
        <v>194</v>
      </c>
      <c r="P15" s="73">
        <f>O15/O19*100</f>
        <v>9.8477157360406089</v>
      </c>
      <c r="Q15" s="29">
        <v>78</v>
      </c>
      <c r="R15" s="73">
        <f>Q15/Q19*100</f>
        <v>7.0524412296564201</v>
      </c>
      <c r="S15" s="29">
        <f t="shared" si="2"/>
        <v>272</v>
      </c>
      <c r="T15" s="84">
        <f>S15/S19*100</f>
        <v>8.8426527958387506</v>
      </c>
      <c r="U15" s="89">
        <v>203</v>
      </c>
      <c r="V15" s="73">
        <f>U15/U19*100</f>
        <v>8.1005586592178762</v>
      </c>
      <c r="W15" s="88">
        <v>77</v>
      </c>
      <c r="X15" s="84">
        <f>W15/W19*100</f>
        <v>8.1052631578947363</v>
      </c>
      <c r="Y15" s="88">
        <v>58</v>
      </c>
      <c r="Z15" s="84">
        <f>Y15/Y19*100</f>
        <v>8.044382801664355</v>
      </c>
      <c r="AA15" s="88">
        <v>54</v>
      </c>
      <c r="AB15" s="73">
        <f>AA15/AA19*100</f>
        <v>8.0357142857142865</v>
      </c>
      <c r="AC15" s="88">
        <v>43</v>
      </c>
      <c r="AD15" s="84">
        <f>AC15/AC19*100</f>
        <v>7.5971731448763249</v>
      </c>
    </row>
    <row r="16" spans="1:49" x14ac:dyDescent="0.35">
      <c r="A16" s="37" t="s">
        <v>12</v>
      </c>
      <c r="B16" s="15">
        <v>3900551</v>
      </c>
      <c r="C16" s="89">
        <v>867</v>
      </c>
      <c r="D16" s="73">
        <f>C16/C19*100</f>
        <v>31.030780243378668</v>
      </c>
      <c r="E16" s="29">
        <v>334</v>
      </c>
      <c r="F16" s="73">
        <f>E16/E19*100</f>
        <v>20.706757594544328</v>
      </c>
      <c r="G16" s="29">
        <f t="shared" si="0"/>
        <v>1201</v>
      </c>
      <c r="H16" s="84">
        <f>G16/G19*100</f>
        <v>27.252098933514862</v>
      </c>
      <c r="I16" s="89">
        <v>691</v>
      </c>
      <c r="J16" s="73">
        <f>I16/I19*100</f>
        <v>27.595846645367413</v>
      </c>
      <c r="K16" s="29">
        <v>265</v>
      </c>
      <c r="L16" s="73">
        <f>K16/K19*100</f>
        <v>18.288474810213941</v>
      </c>
      <c r="M16" s="29">
        <f t="shared" si="1"/>
        <v>956</v>
      </c>
      <c r="N16" s="84">
        <f>M16/M19*100</f>
        <v>24.184163926132051</v>
      </c>
      <c r="O16" s="89">
        <v>621</v>
      </c>
      <c r="P16" s="73">
        <f>O16/O19*100</f>
        <v>31.522842639593907</v>
      </c>
      <c r="Q16" s="29">
        <v>236</v>
      </c>
      <c r="R16" s="73">
        <f>Q16/Q19*100</f>
        <v>21.338155515370705</v>
      </c>
      <c r="S16" s="29">
        <f t="shared" si="2"/>
        <v>857</v>
      </c>
      <c r="T16" s="84">
        <f>S16/S19*100</f>
        <v>27.860858257477243</v>
      </c>
      <c r="U16" s="89">
        <v>688</v>
      </c>
      <c r="V16" s="73">
        <f>U16/U19*100</f>
        <v>27.45411013567438</v>
      </c>
      <c r="W16" s="88">
        <v>206</v>
      </c>
      <c r="X16" s="84">
        <f>W16/W19*100</f>
        <v>21.684210526315788</v>
      </c>
      <c r="Y16" s="88">
        <v>151</v>
      </c>
      <c r="Z16" s="84">
        <f>Y16/Y19*100</f>
        <v>20.943134535367545</v>
      </c>
      <c r="AA16" s="88">
        <v>144</v>
      </c>
      <c r="AB16" s="73">
        <f>AA16/AA19*100</f>
        <v>21.428571428571427</v>
      </c>
      <c r="AC16" s="88">
        <v>112</v>
      </c>
      <c r="AD16" s="84">
        <f>AC16/AC19*100</f>
        <v>19.78798586572438</v>
      </c>
    </row>
    <row r="17" spans="1:1019" x14ac:dyDescent="0.35">
      <c r="A17" s="37" t="s">
        <v>48</v>
      </c>
      <c r="B17" s="15">
        <v>2860957</v>
      </c>
      <c r="C17" s="89">
        <v>1526</v>
      </c>
      <c r="D17" s="73">
        <f>C17/C19*100</f>
        <v>54.617036506800289</v>
      </c>
      <c r="E17" s="29">
        <v>1110</v>
      </c>
      <c r="F17" s="73">
        <f>E17/E19*100</f>
        <v>68.815871047737133</v>
      </c>
      <c r="G17" s="29">
        <f t="shared" si="0"/>
        <v>2636</v>
      </c>
      <c r="H17" s="84">
        <f>G17/G19*100</f>
        <v>59.81393238030406</v>
      </c>
      <c r="I17" s="89">
        <v>1230</v>
      </c>
      <c r="J17" s="73">
        <f>I17/I19*100</f>
        <v>49.121405750798722</v>
      </c>
      <c r="K17" s="29">
        <v>864</v>
      </c>
      <c r="L17" s="73">
        <f>K17/K19*100</f>
        <v>59.627329192546583</v>
      </c>
      <c r="M17" s="29">
        <f t="shared" si="1"/>
        <v>2094</v>
      </c>
      <c r="N17" s="84">
        <f>M17/M19*100</f>
        <v>52.972426005565396</v>
      </c>
      <c r="O17" s="89">
        <v>1056</v>
      </c>
      <c r="P17" s="73">
        <f>O17/O19*100</f>
        <v>53.604060913705588</v>
      </c>
      <c r="Q17" s="29">
        <v>746</v>
      </c>
      <c r="R17" s="73">
        <f>Q17/Q19*100</f>
        <v>67.450271247739607</v>
      </c>
      <c r="S17" s="29">
        <f t="shared" si="2"/>
        <v>1802</v>
      </c>
      <c r="T17" s="84">
        <f>S17/S19*100</f>
        <v>58.582574772431727</v>
      </c>
      <c r="U17" s="89">
        <v>1503</v>
      </c>
      <c r="V17" s="73">
        <f>U17/U19*100</f>
        <v>59.976057462090978</v>
      </c>
      <c r="W17" s="88">
        <v>618</v>
      </c>
      <c r="X17" s="84">
        <f>W17/W19*100</f>
        <v>65.05263157894737</v>
      </c>
      <c r="Y17" s="88">
        <v>486</v>
      </c>
      <c r="Z17" s="84">
        <f>Y17/Y19*100</f>
        <v>67.40638002773926</v>
      </c>
      <c r="AA17" s="88">
        <v>449</v>
      </c>
      <c r="AB17" s="73">
        <f>AA17/AA19*100</f>
        <v>66.81547619047619</v>
      </c>
      <c r="AC17" s="88">
        <v>390</v>
      </c>
      <c r="AD17" s="84">
        <f>AC17/AC19*100</f>
        <v>68.904593639575978</v>
      </c>
    </row>
    <row r="18" spans="1:1019" x14ac:dyDescent="0.35">
      <c r="A18" s="37" t="s">
        <v>123</v>
      </c>
      <c r="B18" s="15">
        <v>0</v>
      </c>
      <c r="C18" s="89">
        <v>0</v>
      </c>
      <c r="D18" s="73">
        <f>C18/C19*100</f>
        <v>0</v>
      </c>
      <c r="E18" s="29">
        <v>0</v>
      </c>
      <c r="F18" s="73">
        <f>E18/E19*100</f>
        <v>0</v>
      </c>
      <c r="G18" s="29">
        <f t="shared" si="0"/>
        <v>0</v>
      </c>
      <c r="H18" s="84">
        <f>G18/G19*100</f>
        <v>0</v>
      </c>
      <c r="I18" s="89">
        <v>269</v>
      </c>
      <c r="J18" s="73">
        <f>I18/I19*100</f>
        <v>10.742811501597444</v>
      </c>
      <c r="K18" s="29">
        <v>180</v>
      </c>
      <c r="L18" s="73">
        <f>K18/K19*100</f>
        <v>12.422360248447205</v>
      </c>
      <c r="M18" s="29">
        <f t="shared" si="1"/>
        <v>449</v>
      </c>
      <c r="N18" s="84">
        <f>M18/M19*100</f>
        <v>11.358461927649886</v>
      </c>
      <c r="O18" s="89">
        <v>0</v>
      </c>
      <c r="P18" s="73">
        <f>O18/O19*100</f>
        <v>0</v>
      </c>
      <c r="Q18" s="29">
        <v>0</v>
      </c>
      <c r="R18" s="73">
        <f>Q18/Q19*100</f>
        <v>0</v>
      </c>
      <c r="S18" s="29">
        <f t="shared" si="2"/>
        <v>0</v>
      </c>
      <c r="T18" s="84">
        <f>S18/S19*100</f>
        <v>0</v>
      </c>
      <c r="U18" s="89">
        <v>0</v>
      </c>
      <c r="V18" s="73">
        <f>U18/U19*100</f>
        <v>0</v>
      </c>
      <c r="W18" s="88">
        <v>0</v>
      </c>
      <c r="X18" s="84">
        <f>W18/W19*100</f>
        <v>0</v>
      </c>
      <c r="Y18" s="88">
        <v>0</v>
      </c>
      <c r="Z18" s="84">
        <f>Y18/Y19*100</f>
        <v>0</v>
      </c>
      <c r="AA18" s="88">
        <v>0</v>
      </c>
      <c r="AB18" s="73">
        <f>AA18/AA19*100</f>
        <v>0</v>
      </c>
      <c r="AC18" s="88">
        <v>0</v>
      </c>
      <c r="AD18" s="84">
        <f>AC18/AC19*100</f>
        <v>0</v>
      </c>
    </row>
    <row r="19" spans="1:1019" x14ac:dyDescent="0.35">
      <c r="A19" s="38" t="s">
        <v>3</v>
      </c>
      <c r="B19" s="39">
        <f>SUM(B8:B17)</f>
        <v>47100396</v>
      </c>
      <c r="C19" s="38">
        <f>SUM(C8:C18)</f>
        <v>2794</v>
      </c>
      <c r="D19" s="91">
        <f>SUM(D8:D18)</f>
        <v>100</v>
      </c>
      <c r="E19" s="95">
        <f t="shared" ref="E19:G19" si="3">SUM(E8:E18)</f>
        <v>1613</v>
      </c>
      <c r="F19" s="91">
        <f>SUM(F8:F18)</f>
        <v>100</v>
      </c>
      <c r="G19" s="95">
        <f t="shared" si="3"/>
        <v>4407</v>
      </c>
      <c r="H19" s="90">
        <f>SUM(H8:H18)</f>
        <v>100</v>
      </c>
      <c r="I19" s="38">
        <f>SUM(I8:I18)</f>
        <v>2504</v>
      </c>
      <c r="J19" s="91">
        <f>SUM(J8:J18)</f>
        <v>100</v>
      </c>
      <c r="K19" s="95">
        <f t="shared" ref="K19:M19" si="4">SUM(K8:K18)</f>
        <v>1449</v>
      </c>
      <c r="L19" s="91">
        <f>SUM(L8:L18)</f>
        <v>100</v>
      </c>
      <c r="M19" s="95">
        <f t="shared" si="4"/>
        <v>3953</v>
      </c>
      <c r="N19" s="90">
        <f>SUM(N8:N18)</f>
        <v>100</v>
      </c>
      <c r="O19" s="38">
        <f t="shared" ref="O19:AC19" si="5">SUM(O8:O18)</f>
        <v>1970</v>
      </c>
      <c r="P19" s="91">
        <f>SUM(P8:P18)</f>
        <v>100</v>
      </c>
      <c r="Q19" s="95">
        <f t="shared" si="5"/>
        <v>1106</v>
      </c>
      <c r="R19" s="91">
        <f>SUM(R8:R18)</f>
        <v>100</v>
      </c>
      <c r="S19" s="95">
        <f t="shared" si="5"/>
        <v>3076</v>
      </c>
      <c r="T19" s="90">
        <f>SUM(T8:T18)</f>
        <v>100</v>
      </c>
      <c r="U19" s="38">
        <f t="shared" si="5"/>
        <v>2506</v>
      </c>
      <c r="V19" s="91">
        <f>SUM(V8:V18)</f>
        <v>100</v>
      </c>
      <c r="W19" s="72">
        <f t="shared" si="5"/>
        <v>950</v>
      </c>
      <c r="X19" s="90">
        <f>SUM(X8:X18)</f>
        <v>100</v>
      </c>
      <c r="Y19" s="72">
        <f t="shared" si="5"/>
        <v>721</v>
      </c>
      <c r="Z19" s="90">
        <f>SUM(Z8:Z18)</f>
        <v>100</v>
      </c>
      <c r="AA19" s="72">
        <f t="shared" si="5"/>
        <v>672</v>
      </c>
      <c r="AB19" s="91">
        <f>SUM(AB8:AB18)</f>
        <v>100</v>
      </c>
      <c r="AC19" s="72">
        <f t="shared" si="5"/>
        <v>566</v>
      </c>
      <c r="AD19" s="90">
        <f>SUM(AD8:AD18)</f>
        <v>100</v>
      </c>
    </row>
    <row r="20" spans="1:1019" s="100" customFormat="1" ht="15" customHeight="1" x14ac:dyDescent="0.35">
      <c r="A20" s="96"/>
      <c r="B20" s="97"/>
      <c r="C20" s="96" t="s">
        <v>144</v>
      </c>
      <c r="D20" s="101"/>
      <c r="E20" s="102"/>
      <c r="F20" s="101"/>
      <c r="G20" s="103">
        <f>G19/DailyTotal!C7*100</f>
        <v>31.939411508914333</v>
      </c>
      <c r="H20" s="101"/>
      <c r="I20" s="96" t="s">
        <v>144</v>
      </c>
      <c r="J20" s="101"/>
      <c r="K20" s="102"/>
      <c r="L20" s="101"/>
      <c r="M20" s="103">
        <f>M19/DailyTotal!C10*100</f>
        <v>33.65974114441417</v>
      </c>
      <c r="N20" s="101"/>
      <c r="O20" s="96" t="s">
        <v>144</v>
      </c>
      <c r="P20" s="101"/>
      <c r="Q20" s="102"/>
      <c r="R20" s="101"/>
      <c r="S20" s="103">
        <f>S19/DailyTotal!C12*100</f>
        <v>30.750774767569727</v>
      </c>
      <c r="T20" s="104"/>
      <c r="U20" s="106">
        <f>U19/DailyTotal!C14*100</f>
        <v>30.602027109537183</v>
      </c>
      <c r="V20" s="105"/>
      <c r="W20" s="104">
        <f>W19/DailyTotal!C18*100</f>
        <v>19.555372581309179</v>
      </c>
      <c r="X20" s="104"/>
      <c r="Y20" s="107">
        <f>Y19/DailyTotal!C19*100</f>
        <v>17.632673025189533</v>
      </c>
      <c r="Z20" s="105"/>
      <c r="AA20" s="104">
        <f>AA19/DailyTotal!C20*100</f>
        <v>20.388349514563107</v>
      </c>
      <c r="AB20" s="104"/>
      <c r="AC20" s="107">
        <f>AC19/DailyTotal!C21*100</f>
        <v>20.994065281899111</v>
      </c>
      <c r="AD20" s="105"/>
    </row>
    <row r="21" spans="1:1019" x14ac:dyDescent="0.35">
      <c r="B21" s="13"/>
      <c r="C21" s="13"/>
      <c r="D21" s="4"/>
      <c r="E21" s="13"/>
      <c r="F21" s="4"/>
      <c r="H21" s="4"/>
      <c r="I21" s="13"/>
      <c r="J21" s="4"/>
      <c r="K21" s="13"/>
      <c r="L21" s="4"/>
      <c r="M21" s="13"/>
      <c r="N21" s="4"/>
      <c r="O21" s="13"/>
      <c r="P21" s="4"/>
      <c r="Q21" s="13"/>
      <c r="R21" s="4"/>
      <c r="S21" s="13"/>
      <c r="T21" s="4"/>
      <c r="U21" s="13"/>
      <c r="V21" s="4"/>
      <c r="W21" s="13"/>
      <c r="X21" s="4"/>
      <c r="Y21" s="13"/>
      <c r="Z21" s="4"/>
      <c r="AB21" s="4"/>
      <c r="AD21" s="4"/>
    </row>
    <row r="22" spans="1:1019" s="2" customFormat="1" x14ac:dyDescent="0.35">
      <c r="A22" s="4" t="s">
        <v>70</v>
      </c>
      <c r="B22" s="4"/>
      <c r="C22" s="4"/>
      <c r="D22" s="52"/>
      <c r="E22" s="4"/>
      <c r="F22" s="52"/>
      <c r="H22" s="52"/>
      <c r="I22" s="4"/>
      <c r="J22" s="52"/>
      <c r="K22" s="4"/>
      <c r="L22" s="52"/>
      <c r="M22" s="4"/>
      <c r="N22" s="52"/>
      <c r="O22" s="4"/>
      <c r="P22" s="52"/>
      <c r="Q22" s="4"/>
      <c r="R22" s="52"/>
      <c r="S22" s="4"/>
      <c r="T22" s="52"/>
      <c r="V22" s="52"/>
      <c r="W22" s="1"/>
      <c r="X22" s="52"/>
      <c r="Y22" s="1"/>
      <c r="Z22" s="52"/>
      <c r="AA22" s="1"/>
      <c r="AB22" s="52"/>
      <c r="AC22" s="1"/>
      <c r="AD22" s="52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  <c r="VK22" s="1"/>
      <c r="VL22" s="1"/>
      <c r="VM22" s="1"/>
      <c r="VN22" s="1"/>
      <c r="VO22" s="1"/>
      <c r="VP22" s="1"/>
      <c r="VQ22" s="1"/>
      <c r="VR22" s="1"/>
      <c r="VS22" s="1"/>
      <c r="VT22" s="1"/>
      <c r="VU22" s="1"/>
      <c r="VV22" s="1"/>
      <c r="VW22" s="1"/>
      <c r="VX22" s="1"/>
      <c r="VY22" s="1"/>
      <c r="VZ22" s="1"/>
      <c r="WA22" s="1"/>
      <c r="WB22" s="1"/>
      <c r="WC22" s="1"/>
      <c r="WD22" s="1"/>
      <c r="WE22" s="1"/>
      <c r="WF22" s="1"/>
      <c r="WG22" s="1"/>
      <c r="WH22" s="1"/>
      <c r="WI22" s="1"/>
      <c r="WJ22" s="1"/>
      <c r="WK22" s="1"/>
      <c r="WL22" s="1"/>
      <c r="WM22" s="1"/>
      <c r="WN22" s="1"/>
      <c r="WO22" s="1"/>
      <c r="WP22" s="1"/>
      <c r="WQ22" s="1"/>
      <c r="WR22" s="1"/>
      <c r="WS22" s="1"/>
      <c r="WT22" s="1"/>
      <c r="WU22" s="1"/>
      <c r="WV22" s="1"/>
      <c r="WW22" s="1"/>
      <c r="WX22" s="1"/>
      <c r="WY22" s="1"/>
      <c r="WZ22" s="1"/>
      <c r="XA22" s="1"/>
      <c r="XB22" s="1"/>
      <c r="XC22" s="1"/>
      <c r="XD22" s="1"/>
      <c r="XE22" s="1"/>
      <c r="XF22" s="1"/>
      <c r="XG22" s="1"/>
      <c r="XH22" s="1"/>
      <c r="XI22" s="1"/>
      <c r="XJ22" s="1"/>
      <c r="XK22" s="1"/>
      <c r="XL22" s="1"/>
      <c r="XM22" s="1"/>
      <c r="XN22" s="1"/>
      <c r="XO22" s="1"/>
      <c r="XP22" s="1"/>
      <c r="XQ22" s="1"/>
      <c r="XR22" s="1"/>
      <c r="XS22" s="1"/>
      <c r="XT22" s="1"/>
      <c r="XU22" s="1"/>
      <c r="XV22" s="1"/>
      <c r="XW22" s="1"/>
      <c r="XX22" s="1"/>
      <c r="XY22" s="1"/>
      <c r="XZ22" s="1"/>
      <c r="YA22" s="1"/>
      <c r="YB22" s="1"/>
      <c r="YC22" s="1"/>
      <c r="YD22" s="1"/>
      <c r="YE22" s="1"/>
      <c r="YF22" s="1"/>
      <c r="YG22" s="1"/>
      <c r="YH22" s="1"/>
      <c r="YI22" s="1"/>
      <c r="YJ22" s="1"/>
      <c r="YK22" s="1"/>
      <c r="YL22" s="1"/>
      <c r="YM22" s="1"/>
      <c r="YN22" s="1"/>
      <c r="YO22" s="1"/>
      <c r="YP22" s="1"/>
      <c r="YQ22" s="1"/>
      <c r="YR22" s="1"/>
      <c r="YS22" s="1"/>
      <c r="YT22" s="1"/>
      <c r="YU22" s="1"/>
      <c r="YV22" s="1"/>
      <c r="YW22" s="1"/>
      <c r="YX22" s="1"/>
      <c r="YY22" s="1"/>
      <c r="YZ22" s="1"/>
      <c r="ZA22" s="1"/>
      <c r="ZB22" s="1"/>
      <c r="ZC22" s="1"/>
      <c r="ZD22" s="1"/>
      <c r="ZE22" s="1"/>
      <c r="ZF22" s="1"/>
      <c r="ZG22" s="1"/>
      <c r="ZH22" s="1"/>
      <c r="ZI22" s="1"/>
      <c r="ZJ22" s="1"/>
      <c r="ZK22" s="1"/>
      <c r="ZL22" s="1"/>
      <c r="ZM22" s="1"/>
      <c r="ZN22" s="1"/>
      <c r="ZO22" s="1"/>
      <c r="ZP22" s="1"/>
      <c r="ZQ22" s="1"/>
      <c r="ZR22" s="1"/>
      <c r="ZS22" s="1"/>
      <c r="ZT22" s="1"/>
      <c r="ZU22" s="1"/>
      <c r="ZV22" s="1"/>
      <c r="ZW22" s="1"/>
      <c r="ZX22" s="1"/>
      <c r="ZY22" s="1"/>
      <c r="ZZ22" s="1"/>
      <c r="AAA22" s="1"/>
      <c r="AAB22" s="1"/>
      <c r="AAC22" s="1"/>
      <c r="AAD22" s="1"/>
      <c r="AAE22" s="1"/>
      <c r="AAF22" s="1"/>
      <c r="AAG22" s="1"/>
      <c r="AAH22" s="1"/>
      <c r="AAI22" s="1"/>
      <c r="AAJ22" s="1"/>
      <c r="AAK22" s="1"/>
      <c r="AAL22" s="1"/>
      <c r="AAM22" s="1"/>
      <c r="AAN22" s="1"/>
      <c r="AAO22" s="1"/>
      <c r="AAP22" s="1"/>
      <c r="AAQ22" s="1"/>
      <c r="AAR22" s="1"/>
      <c r="AAS22" s="1"/>
      <c r="AAT22" s="1"/>
      <c r="AAU22" s="1"/>
      <c r="AAV22" s="1"/>
      <c r="AAW22" s="1"/>
      <c r="AAX22" s="1"/>
      <c r="AAY22" s="1"/>
      <c r="AAZ22" s="1"/>
      <c r="ABA22" s="1"/>
      <c r="ABB22" s="1"/>
      <c r="ABC22" s="1"/>
      <c r="ABD22" s="1"/>
      <c r="ABE22" s="1"/>
      <c r="ABF22" s="1"/>
      <c r="ABG22" s="1"/>
      <c r="ABH22" s="1"/>
      <c r="ABI22" s="1"/>
      <c r="ABJ22" s="1"/>
      <c r="ABK22" s="1"/>
      <c r="ABL22" s="1"/>
      <c r="ABM22" s="1"/>
      <c r="ABN22" s="1"/>
      <c r="ABO22" s="1"/>
      <c r="ABP22" s="1"/>
      <c r="ABQ22" s="1"/>
      <c r="ABR22" s="1"/>
      <c r="ABS22" s="1"/>
      <c r="ABT22" s="1"/>
      <c r="ABU22" s="1"/>
      <c r="ABV22" s="1"/>
      <c r="ABW22" s="1"/>
      <c r="ABX22" s="1"/>
      <c r="ABY22" s="1"/>
      <c r="ABZ22" s="1"/>
      <c r="ACA22" s="1"/>
      <c r="ACB22" s="1"/>
      <c r="ACC22" s="1"/>
      <c r="ACD22" s="1"/>
      <c r="ACE22" s="1"/>
      <c r="ACF22" s="1"/>
      <c r="ACG22" s="1"/>
      <c r="ACH22" s="1"/>
      <c r="ACI22" s="1"/>
      <c r="ACJ22" s="1"/>
      <c r="ACK22" s="1"/>
      <c r="ACL22" s="1"/>
      <c r="ACM22" s="1"/>
      <c r="ACN22" s="1"/>
      <c r="ACO22" s="1"/>
      <c r="ACP22" s="1"/>
      <c r="ACQ22" s="1"/>
      <c r="ACR22" s="1"/>
      <c r="ACS22" s="1"/>
      <c r="ACT22" s="1"/>
      <c r="ACU22" s="1"/>
      <c r="ACV22" s="1"/>
      <c r="ACW22" s="1"/>
      <c r="ACX22" s="1"/>
      <c r="ACY22" s="1"/>
      <c r="ACZ22" s="1"/>
      <c r="ADA22" s="1"/>
      <c r="ADB22" s="1"/>
      <c r="ADC22" s="1"/>
      <c r="ADD22" s="1"/>
      <c r="ADE22" s="1"/>
      <c r="ADF22" s="1"/>
      <c r="ADG22" s="1"/>
      <c r="ADH22" s="1"/>
      <c r="ADI22" s="1"/>
      <c r="ADJ22" s="1"/>
      <c r="ADK22" s="1"/>
      <c r="ADL22" s="1"/>
      <c r="ADM22" s="1"/>
      <c r="ADN22" s="1"/>
      <c r="ADO22" s="1"/>
      <c r="ADP22" s="1"/>
      <c r="ADQ22" s="1"/>
      <c r="ADR22" s="1"/>
      <c r="ADS22" s="1"/>
      <c r="ADT22" s="1"/>
      <c r="ADU22" s="1"/>
      <c r="ADV22" s="1"/>
      <c r="ADW22" s="1"/>
      <c r="ADX22" s="1"/>
      <c r="ADY22" s="1"/>
      <c r="ADZ22" s="1"/>
      <c r="AEA22" s="1"/>
      <c r="AEB22" s="1"/>
      <c r="AEC22" s="1"/>
      <c r="AED22" s="1"/>
      <c r="AEE22" s="1"/>
      <c r="AEF22" s="1"/>
      <c r="AEG22" s="1"/>
      <c r="AEH22" s="1"/>
      <c r="AEI22" s="1"/>
      <c r="AEJ22" s="1"/>
      <c r="AEK22" s="1"/>
      <c r="AEL22" s="1"/>
      <c r="AEM22" s="1"/>
      <c r="AEN22" s="1"/>
      <c r="AEO22" s="1"/>
      <c r="AEP22" s="1"/>
      <c r="AEQ22" s="1"/>
      <c r="AER22" s="1"/>
      <c r="AES22" s="1"/>
      <c r="AET22" s="1"/>
      <c r="AEU22" s="1"/>
      <c r="AEV22" s="1"/>
      <c r="AEW22" s="1"/>
      <c r="AEX22" s="1"/>
      <c r="AEY22" s="1"/>
      <c r="AEZ22" s="1"/>
      <c r="AFA22" s="1"/>
      <c r="AFB22" s="1"/>
      <c r="AFC22" s="1"/>
      <c r="AFD22" s="1"/>
      <c r="AFE22" s="1"/>
      <c r="AFF22" s="1"/>
      <c r="AFG22" s="1"/>
      <c r="AFH22" s="1"/>
      <c r="AFI22" s="1"/>
      <c r="AFJ22" s="1"/>
      <c r="AFK22" s="1"/>
      <c r="AFL22" s="1"/>
      <c r="AFM22" s="1"/>
      <c r="AFN22" s="1"/>
      <c r="AFO22" s="1"/>
      <c r="AFP22" s="1"/>
      <c r="AFQ22" s="1"/>
      <c r="AFR22" s="1"/>
      <c r="AFS22" s="1"/>
      <c r="AFT22" s="1"/>
      <c r="AFU22" s="1"/>
      <c r="AFV22" s="1"/>
      <c r="AFW22" s="1"/>
      <c r="AFX22" s="1"/>
      <c r="AFY22" s="1"/>
      <c r="AFZ22" s="1"/>
      <c r="AGA22" s="1"/>
      <c r="AGB22" s="1"/>
      <c r="AGC22" s="1"/>
      <c r="AGD22" s="1"/>
      <c r="AGE22" s="1"/>
      <c r="AGF22" s="1"/>
      <c r="AGG22" s="1"/>
      <c r="AGH22" s="1"/>
      <c r="AGI22" s="1"/>
      <c r="AGJ22" s="1"/>
      <c r="AGK22" s="1"/>
      <c r="AGL22" s="1"/>
      <c r="AGM22" s="1"/>
      <c r="AGN22" s="1"/>
      <c r="AGO22" s="1"/>
      <c r="AGP22" s="1"/>
      <c r="AGQ22" s="1"/>
      <c r="AGR22" s="1"/>
      <c r="AGS22" s="1"/>
      <c r="AGT22" s="1"/>
      <c r="AGU22" s="1"/>
      <c r="AGV22" s="1"/>
      <c r="AGW22" s="1"/>
      <c r="AGX22" s="1"/>
      <c r="AGY22" s="1"/>
      <c r="AGZ22" s="1"/>
      <c r="AHA22" s="1"/>
      <c r="AHB22" s="1"/>
      <c r="AHC22" s="1"/>
      <c r="AHD22" s="1"/>
      <c r="AHE22" s="1"/>
      <c r="AHF22" s="1"/>
      <c r="AHG22" s="1"/>
      <c r="AHH22" s="1"/>
      <c r="AHI22" s="1"/>
      <c r="AHJ22" s="1"/>
      <c r="AHK22" s="1"/>
      <c r="AHL22" s="1"/>
      <c r="AHM22" s="1"/>
      <c r="AHN22" s="1"/>
      <c r="AHO22" s="1"/>
      <c r="AHP22" s="1"/>
      <c r="AHQ22" s="1"/>
      <c r="AHR22" s="1"/>
      <c r="AHS22" s="1"/>
      <c r="AHT22" s="1"/>
      <c r="AHU22" s="1"/>
      <c r="AHV22" s="1"/>
      <c r="AHW22" s="1"/>
      <c r="AHX22" s="1"/>
      <c r="AHY22" s="1"/>
      <c r="AHZ22" s="1"/>
      <c r="AIA22" s="1"/>
      <c r="AIB22" s="1"/>
      <c r="AIC22" s="1"/>
      <c r="AID22" s="1"/>
      <c r="AIE22" s="1"/>
      <c r="AIF22" s="1"/>
      <c r="AIG22" s="1"/>
      <c r="AIH22" s="1"/>
      <c r="AII22" s="1"/>
      <c r="AIJ22" s="1"/>
      <c r="AIK22" s="1"/>
      <c r="AIL22" s="1"/>
      <c r="AIM22" s="1"/>
      <c r="AIN22" s="1"/>
      <c r="AIO22" s="1"/>
      <c r="AIP22" s="1"/>
      <c r="AIQ22" s="1"/>
      <c r="AIR22" s="1"/>
      <c r="AIS22" s="1"/>
      <c r="AIT22" s="1"/>
      <c r="AIU22" s="1"/>
      <c r="AIV22" s="1"/>
      <c r="AIW22" s="1"/>
      <c r="AIX22" s="1"/>
      <c r="AIY22" s="1"/>
      <c r="AIZ22" s="1"/>
      <c r="AJA22" s="1"/>
      <c r="AJB22" s="1"/>
      <c r="AJC22" s="1"/>
      <c r="AJD22" s="1"/>
      <c r="AJE22" s="1"/>
      <c r="AJF22" s="1"/>
      <c r="AJG22" s="1"/>
      <c r="AJH22" s="1"/>
      <c r="AJI22" s="1"/>
      <c r="AJJ22" s="1"/>
      <c r="AJK22" s="1"/>
      <c r="AJL22" s="1"/>
      <c r="AJM22" s="1"/>
      <c r="AJN22" s="1"/>
      <c r="AJO22" s="1"/>
      <c r="AJP22" s="1"/>
      <c r="AJQ22" s="1"/>
      <c r="AJR22" s="1"/>
      <c r="AJS22" s="1"/>
      <c r="AJT22" s="1"/>
      <c r="AJU22" s="1"/>
      <c r="AJV22" s="1"/>
      <c r="AJW22" s="1"/>
      <c r="AJX22" s="1"/>
      <c r="AJY22" s="1"/>
      <c r="AJZ22" s="1"/>
      <c r="AKA22" s="1"/>
      <c r="AKB22" s="1"/>
      <c r="AKC22" s="1"/>
      <c r="AKD22" s="1"/>
      <c r="AKE22" s="1"/>
      <c r="AKF22" s="1"/>
      <c r="AKG22" s="1"/>
      <c r="AKH22" s="1"/>
      <c r="AKI22" s="1"/>
      <c r="AKJ22" s="1"/>
      <c r="AKK22" s="1"/>
      <c r="AKL22" s="1"/>
      <c r="AKM22" s="1"/>
      <c r="AKN22" s="1"/>
      <c r="AKO22" s="1"/>
      <c r="AKP22" s="1"/>
      <c r="AKQ22" s="1"/>
      <c r="AKR22" s="1"/>
      <c r="AKS22" s="1"/>
      <c r="AKT22" s="1"/>
      <c r="AKU22" s="1"/>
      <c r="AKV22" s="1"/>
      <c r="AKW22" s="1"/>
      <c r="AKX22" s="1"/>
      <c r="AKY22" s="1"/>
      <c r="AKZ22" s="1"/>
      <c r="ALA22" s="1"/>
      <c r="ALB22" s="1"/>
      <c r="ALC22" s="1"/>
      <c r="ALD22" s="1"/>
      <c r="ALE22" s="1"/>
      <c r="ALF22" s="1"/>
      <c r="ALG22" s="1"/>
      <c r="ALH22" s="1"/>
      <c r="ALI22" s="1"/>
      <c r="ALJ22" s="1"/>
      <c r="ALK22" s="1"/>
      <c r="ALL22" s="1"/>
      <c r="ALM22" s="1"/>
      <c r="ALN22" s="1"/>
      <c r="ALO22" s="1"/>
      <c r="ALP22" s="1"/>
      <c r="ALQ22" s="1"/>
      <c r="ALR22" s="1"/>
      <c r="ALS22" s="1"/>
      <c r="ALT22" s="1"/>
      <c r="ALU22" s="1"/>
      <c r="ALV22" s="1"/>
      <c r="ALW22" s="1"/>
      <c r="ALX22" s="1"/>
      <c r="ALY22" s="1"/>
      <c r="ALZ22" s="1"/>
      <c r="AMA22" s="1"/>
      <c r="AMB22" s="1"/>
      <c r="AMC22" s="1"/>
      <c r="AMD22" s="1"/>
      <c r="AME22" s="1"/>
    </row>
    <row r="23" spans="1:1019" ht="14.5" customHeight="1" x14ac:dyDescent="0.35">
      <c r="A23" s="41" t="s">
        <v>78</v>
      </c>
      <c r="B23" s="53" t="s">
        <v>98</v>
      </c>
      <c r="C23" s="53"/>
      <c r="E23" s="52" t="s">
        <v>99</v>
      </c>
      <c r="I23" s="53"/>
      <c r="K23" s="53"/>
      <c r="M23" s="52"/>
      <c r="O23" s="53"/>
      <c r="Q23" s="53"/>
      <c r="W23" s="52"/>
      <c r="Y23" s="9"/>
      <c r="AA23" s="9"/>
    </row>
    <row r="24" spans="1:1019" s="2" customFormat="1" x14ac:dyDescent="0.35">
      <c r="A24" s="19" t="s">
        <v>97</v>
      </c>
      <c r="D24" s="6"/>
      <c r="E24" s="70" t="s">
        <v>133</v>
      </c>
      <c r="F24" s="6"/>
      <c r="H24" s="6"/>
      <c r="J24" s="6"/>
      <c r="L24" s="6"/>
      <c r="M24" s="70"/>
      <c r="N24" s="6"/>
      <c r="P24" s="6"/>
      <c r="R24" s="6"/>
      <c r="T24" s="6"/>
      <c r="V24" s="6"/>
      <c r="W24" s="1"/>
      <c r="X24" s="6"/>
      <c r="Y24" s="1"/>
      <c r="Z24" s="6"/>
      <c r="AA24" s="1"/>
      <c r="AB24" s="6"/>
      <c r="AC24" s="1"/>
      <c r="AD24" s="6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  <c r="VK24" s="1"/>
      <c r="VL24" s="1"/>
      <c r="VM24" s="1"/>
      <c r="VN24" s="1"/>
      <c r="VO24" s="1"/>
      <c r="VP24" s="1"/>
      <c r="VQ24" s="1"/>
      <c r="VR24" s="1"/>
      <c r="VS24" s="1"/>
      <c r="VT24" s="1"/>
      <c r="VU24" s="1"/>
      <c r="VV24" s="1"/>
      <c r="VW24" s="1"/>
      <c r="VX24" s="1"/>
      <c r="VY24" s="1"/>
      <c r="VZ24" s="1"/>
      <c r="WA24" s="1"/>
      <c r="WB24" s="1"/>
      <c r="WC24" s="1"/>
      <c r="WD24" s="1"/>
      <c r="WE24" s="1"/>
      <c r="WF24" s="1"/>
      <c r="WG24" s="1"/>
      <c r="WH24" s="1"/>
      <c r="WI24" s="1"/>
      <c r="WJ24" s="1"/>
      <c r="WK24" s="1"/>
      <c r="WL24" s="1"/>
      <c r="WM24" s="1"/>
      <c r="WN24" s="1"/>
      <c r="WO24" s="1"/>
      <c r="WP24" s="1"/>
      <c r="WQ24" s="1"/>
      <c r="WR24" s="1"/>
      <c r="WS24" s="1"/>
      <c r="WT24" s="1"/>
      <c r="WU24" s="1"/>
      <c r="WV24" s="1"/>
      <c r="WW24" s="1"/>
      <c r="WX24" s="1"/>
      <c r="WY24" s="1"/>
      <c r="WZ24" s="1"/>
      <c r="XA24" s="1"/>
      <c r="XB24" s="1"/>
      <c r="XC24" s="1"/>
      <c r="XD24" s="1"/>
      <c r="XE24" s="1"/>
      <c r="XF24" s="1"/>
      <c r="XG24" s="1"/>
      <c r="XH24" s="1"/>
      <c r="XI24" s="1"/>
      <c r="XJ24" s="1"/>
      <c r="XK24" s="1"/>
      <c r="XL24" s="1"/>
      <c r="XM24" s="1"/>
      <c r="XN24" s="1"/>
      <c r="XO24" s="1"/>
      <c r="XP24" s="1"/>
      <c r="XQ24" s="1"/>
      <c r="XR24" s="1"/>
      <c r="XS24" s="1"/>
      <c r="XT24" s="1"/>
      <c r="XU24" s="1"/>
      <c r="XV24" s="1"/>
      <c r="XW24" s="1"/>
      <c r="XX24" s="1"/>
      <c r="XY24" s="1"/>
      <c r="XZ24" s="1"/>
      <c r="YA24" s="1"/>
      <c r="YB24" s="1"/>
      <c r="YC24" s="1"/>
      <c r="YD24" s="1"/>
      <c r="YE24" s="1"/>
      <c r="YF24" s="1"/>
      <c r="YG24" s="1"/>
      <c r="YH24" s="1"/>
      <c r="YI24" s="1"/>
      <c r="YJ24" s="1"/>
      <c r="YK24" s="1"/>
      <c r="YL24" s="1"/>
      <c r="YM24" s="1"/>
      <c r="YN24" s="1"/>
      <c r="YO24" s="1"/>
      <c r="YP24" s="1"/>
      <c r="YQ24" s="1"/>
      <c r="YR24" s="1"/>
      <c r="YS24" s="1"/>
      <c r="YT24" s="1"/>
      <c r="YU24" s="1"/>
      <c r="YV24" s="1"/>
      <c r="YW24" s="1"/>
      <c r="YX24" s="1"/>
      <c r="YY24" s="1"/>
      <c r="YZ24" s="1"/>
      <c r="ZA24" s="1"/>
      <c r="ZB24" s="1"/>
      <c r="ZC24" s="1"/>
      <c r="ZD24" s="1"/>
      <c r="ZE24" s="1"/>
      <c r="ZF24" s="1"/>
      <c r="ZG24" s="1"/>
      <c r="ZH24" s="1"/>
      <c r="ZI24" s="1"/>
      <c r="ZJ24" s="1"/>
      <c r="ZK24" s="1"/>
      <c r="ZL24" s="1"/>
      <c r="ZM24" s="1"/>
      <c r="ZN24" s="1"/>
      <c r="ZO24" s="1"/>
      <c r="ZP24" s="1"/>
      <c r="ZQ24" s="1"/>
      <c r="ZR24" s="1"/>
      <c r="ZS24" s="1"/>
      <c r="ZT24" s="1"/>
      <c r="ZU24" s="1"/>
      <c r="ZV24" s="1"/>
      <c r="ZW24" s="1"/>
      <c r="ZX24" s="1"/>
      <c r="ZY24" s="1"/>
      <c r="ZZ24" s="1"/>
      <c r="AAA24" s="1"/>
      <c r="AAB24" s="1"/>
      <c r="AAC24" s="1"/>
      <c r="AAD24" s="1"/>
      <c r="AAE24" s="1"/>
      <c r="AAF24" s="1"/>
      <c r="AAG24" s="1"/>
      <c r="AAH24" s="1"/>
      <c r="AAI24" s="1"/>
      <c r="AAJ24" s="1"/>
      <c r="AAK24" s="1"/>
      <c r="AAL24" s="1"/>
      <c r="AAM24" s="1"/>
      <c r="AAN24" s="1"/>
      <c r="AAO24" s="1"/>
      <c r="AAP24" s="1"/>
      <c r="AAQ24" s="1"/>
      <c r="AAR24" s="1"/>
      <c r="AAS24" s="1"/>
      <c r="AAT24" s="1"/>
      <c r="AAU24" s="1"/>
      <c r="AAV24" s="1"/>
      <c r="AAW24" s="1"/>
      <c r="AAX24" s="1"/>
      <c r="AAY24" s="1"/>
      <c r="AAZ24" s="1"/>
      <c r="ABA24" s="1"/>
      <c r="ABB24" s="1"/>
      <c r="ABC24" s="1"/>
      <c r="ABD24" s="1"/>
      <c r="ABE24" s="1"/>
      <c r="ABF24" s="1"/>
      <c r="ABG24" s="1"/>
      <c r="ABH24" s="1"/>
      <c r="ABI24" s="1"/>
      <c r="ABJ24" s="1"/>
      <c r="ABK24" s="1"/>
      <c r="ABL24" s="1"/>
      <c r="ABM24" s="1"/>
      <c r="ABN24" s="1"/>
      <c r="ABO24" s="1"/>
      <c r="ABP24" s="1"/>
      <c r="ABQ24" s="1"/>
      <c r="ABR24" s="1"/>
      <c r="ABS24" s="1"/>
      <c r="ABT24" s="1"/>
      <c r="ABU24" s="1"/>
      <c r="ABV24" s="1"/>
      <c r="ABW24" s="1"/>
      <c r="ABX24" s="1"/>
      <c r="ABY24" s="1"/>
      <c r="ABZ24" s="1"/>
      <c r="ACA24" s="1"/>
      <c r="ACB24" s="1"/>
      <c r="ACC24" s="1"/>
      <c r="ACD24" s="1"/>
      <c r="ACE24" s="1"/>
      <c r="ACF24" s="1"/>
      <c r="ACG24" s="1"/>
      <c r="ACH24" s="1"/>
      <c r="ACI24" s="1"/>
      <c r="ACJ24" s="1"/>
      <c r="ACK24" s="1"/>
      <c r="ACL24" s="1"/>
      <c r="ACM24" s="1"/>
      <c r="ACN24" s="1"/>
      <c r="ACO24" s="1"/>
      <c r="ACP24" s="1"/>
      <c r="ACQ24" s="1"/>
      <c r="ACR24" s="1"/>
      <c r="ACS24" s="1"/>
      <c r="ACT24" s="1"/>
      <c r="ACU24" s="1"/>
      <c r="ACV24" s="1"/>
      <c r="ACW24" s="1"/>
      <c r="ACX24" s="1"/>
      <c r="ACY24" s="1"/>
      <c r="ACZ24" s="1"/>
      <c r="ADA24" s="1"/>
      <c r="ADB24" s="1"/>
      <c r="ADC24" s="1"/>
      <c r="ADD24" s="1"/>
      <c r="ADE24" s="1"/>
      <c r="ADF24" s="1"/>
      <c r="ADG24" s="1"/>
      <c r="ADH24" s="1"/>
      <c r="ADI24" s="1"/>
      <c r="ADJ24" s="1"/>
      <c r="ADK24" s="1"/>
      <c r="ADL24" s="1"/>
      <c r="ADM24" s="1"/>
      <c r="ADN24" s="1"/>
      <c r="ADO24" s="1"/>
      <c r="ADP24" s="1"/>
      <c r="ADQ24" s="1"/>
      <c r="ADR24" s="1"/>
      <c r="ADS24" s="1"/>
      <c r="ADT24" s="1"/>
      <c r="ADU24" s="1"/>
      <c r="ADV24" s="1"/>
      <c r="ADW24" s="1"/>
      <c r="ADX24" s="1"/>
      <c r="ADY24" s="1"/>
      <c r="ADZ24" s="1"/>
      <c r="AEA24" s="1"/>
      <c r="AEB24" s="1"/>
      <c r="AEC24" s="1"/>
      <c r="AED24" s="1"/>
      <c r="AEE24" s="1"/>
      <c r="AEF24" s="1"/>
      <c r="AEG24" s="1"/>
      <c r="AEH24" s="1"/>
      <c r="AEI24" s="1"/>
      <c r="AEJ24" s="1"/>
      <c r="AEK24" s="1"/>
      <c r="AEL24" s="1"/>
      <c r="AEM24" s="1"/>
      <c r="AEN24" s="1"/>
      <c r="AEO24" s="1"/>
      <c r="AEP24" s="1"/>
      <c r="AEQ24" s="1"/>
      <c r="AER24" s="1"/>
      <c r="AES24" s="1"/>
      <c r="AET24" s="1"/>
      <c r="AEU24" s="1"/>
      <c r="AEV24" s="1"/>
      <c r="AEW24" s="1"/>
      <c r="AEX24" s="1"/>
      <c r="AEY24" s="1"/>
      <c r="AEZ24" s="1"/>
      <c r="AFA24" s="1"/>
      <c r="AFB24" s="1"/>
      <c r="AFC24" s="1"/>
      <c r="AFD24" s="1"/>
      <c r="AFE24" s="1"/>
      <c r="AFF24" s="1"/>
      <c r="AFG24" s="1"/>
      <c r="AFH24" s="1"/>
      <c r="AFI24" s="1"/>
      <c r="AFJ24" s="1"/>
      <c r="AFK24" s="1"/>
      <c r="AFL24" s="1"/>
      <c r="AFM24" s="1"/>
      <c r="AFN24" s="1"/>
      <c r="AFO24" s="1"/>
      <c r="AFP24" s="1"/>
      <c r="AFQ24" s="1"/>
      <c r="AFR24" s="1"/>
      <c r="AFS24" s="1"/>
      <c r="AFT24" s="1"/>
      <c r="AFU24" s="1"/>
      <c r="AFV24" s="1"/>
      <c r="AFW24" s="1"/>
      <c r="AFX24" s="1"/>
      <c r="AFY24" s="1"/>
      <c r="AFZ24" s="1"/>
      <c r="AGA24" s="1"/>
      <c r="AGB24" s="1"/>
      <c r="AGC24" s="1"/>
      <c r="AGD24" s="1"/>
      <c r="AGE24" s="1"/>
      <c r="AGF24" s="1"/>
      <c r="AGG24" s="1"/>
      <c r="AGH24" s="1"/>
      <c r="AGI24" s="1"/>
      <c r="AGJ24" s="1"/>
      <c r="AGK24" s="1"/>
      <c r="AGL24" s="1"/>
      <c r="AGM24" s="1"/>
      <c r="AGN24" s="1"/>
      <c r="AGO24" s="1"/>
      <c r="AGP24" s="1"/>
      <c r="AGQ24" s="1"/>
      <c r="AGR24" s="1"/>
      <c r="AGS24" s="1"/>
      <c r="AGT24" s="1"/>
      <c r="AGU24" s="1"/>
      <c r="AGV24" s="1"/>
      <c r="AGW24" s="1"/>
      <c r="AGX24" s="1"/>
      <c r="AGY24" s="1"/>
      <c r="AGZ24" s="1"/>
      <c r="AHA24" s="1"/>
      <c r="AHB24" s="1"/>
      <c r="AHC24" s="1"/>
      <c r="AHD24" s="1"/>
      <c r="AHE24" s="1"/>
      <c r="AHF24" s="1"/>
      <c r="AHG24" s="1"/>
      <c r="AHH24" s="1"/>
      <c r="AHI24" s="1"/>
      <c r="AHJ24" s="1"/>
      <c r="AHK24" s="1"/>
      <c r="AHL24" s="1"/>
      <c r="AHM24" s="1"/>
      <c r="AHN24" s="1"/>
      <c r="AHO24" s="1"/>
      <c r="AHP24" s="1"/>
      <c r="AHQ24" s="1"/>
      <c r="AHR24" s="1"/>
      <c r="AHS24" s="1"/>
      <c r="AHT24" s="1"/>
      <c r="AHU24" s="1"/>
      <c r="AHV24" s="1"/>
      <c r="AHW24" s="1"/>
      <c r="AHX24" s="1"/>
      <c r="AHY24" s="1"/>
      <c r="AHZ24" s="1"/>
      <c r="AIA24" s="1"/>
      <c r="AIB24" s="1"/>
      <c r="AIC24" s="1"/>
      <c r="AID24" s="1"/>
      <c r="AIE24" s="1"/>
      <c r="AIF24" s="1"/>
      <c r="AIG24" s="1"/>
      <c r="AIH24" s="1"/>
      <c r="AII24" s="1"/>
      <c r="AIJ24" s="1"/>
      <c r="AIK24" s="1"/>
      <c r="AIL24" s="1"/>
      <c r="AIM24" s="1"/>
      <c r="AIN24" s="1"/>
      <c r="AIO24" s="1"/>
      <c r="AIP24" s="1"/>
      <c r="AIQ24" s="1"/>
      <c r="AIR24" s="1"/>
      <c r="AIS24" s="1"/>
      <c r="AIT24" s="1"/>
      <c r="AIU24" s="1"/>
      <c r="AIV24" s="1"/>
      <c r="AIW24" s="1"/>
      <c r="AIX24" s="1"/>
      <c r="AIY24" s="1"/>
      <c r="AIZ24" s="1"/>
      <c r="AJA24" s="1"/>
      <c r="AJB24" s="1"/>
      <c r="AJC24" s="1"/>
      <c r="AJD24" s="1"/>
      <c r="AJE24" s="1"/>
      <c r="AJF24" s="1"/>
      <c r="AJG24" s="1"/>
      <c r="AJH24" s="1"/>
      <c r="AJI24" s="1"/>
      <c r="AJJ24" s="1"/>
      <c r="AJK24" s="1"/>
      <c r="AJL24" s="1"/>
      <c r="AJM24" s="1"/>
      <c r="AJN24" s="1"/>
      <c r="AJO24" s="1"/>
      <c r="AJP24" s="1"/>
      <c r="AJQ24" s="1"/>
      <c r="AJR24" s="1"/>
      <c r="AJS24" s="1"/>
      <c r="AJT24" s="1"/>
      <c r="AJU24" s="1"/>
      <c r="AJV24" s="1"/>
      <c r="AJW24" s="1"/>
      <c r="AJX24" s="1"/>
      <c r="AJY24" s="1"/>
      <c r="AJZ24" s="1"/>
      <c r="AKA24" s="1"/>
      <c r="AKB24" s="1"/>
      <c r="AKC24" s="1"/>
      <c r="AKD24" s="1"/>
      <c r="AKE24" s="1"/>
      <c r="AKF24" s="1"/>
      <c r="AKG24" s="1"/>
      <c r="AKH24" s="1"/>
      <c r="AKI24" s="1"/>
      <c r="AKJ24" s="1"/>
      <c r="AKK24" s="1"/>
      <c r="AKL24" s="1"/>
      <c r="AKM24" s="1"/>
      <c r="AKN24" s="1"/>
      <c r="AKO24" s="1"/>
      <c r="AKP24" s="1"/>
      <c r="AKQ24" s="1"/>
      <c r="AKR24" s="1"/>
      <c r="AKS24" s="1"/>
      <c r="AKT24" s="1"/>
      <c r="AKU24" s="1"/>
      <c r="AKV24" s="1"/>
      <c r="AKW24" s="1"/>
      <c r="AKX24" s="1"/>
      <c r="AKY24" s="1"/>
      <c r="AKZ24" s="1"/>
      <c r="ALA24" s="1"/>
      <c r="ALB24" s="1"/>
      <c r="ALC24" s="1"/>
      <c r="ALD24" s="1"/>
      <c r="ALE24" s="1"/>
      <c r="ALF24" s="1"/>
      <c r="ALG24" s="1"/>
      <c r="ALH24" s="1"/>
      <c r="ALI24" s="1"/>
      <c r="ALJ24" s="1"/>
      <c r="ALK24" s="1"/>
      <c r="ALL24" s="1"/>
      <c r="ALM24" s="1"/>
      <c r="ALN24" s="1"/>
      <c r="ALO24" s="1"/>
      <c r="ALP24" s="1"/>
      <c r="ALQ24" s="1"/>
      <c r="ALR24" s="1"/>
      <c r="ALS24" s="1"/>
      <c r="ALT24" s="1"/>
      <c r="ALU24" s="1"/>
      <c r="ALV24" s="1"/>
      <c r="ALW24" s="1"/>
      <c r="ALX24" s="1"/>
      <c r="ALY24" s="1"/>
      <c r="ALZ24" s="1"/>
      <c r="AMA24" s="1"/>
      <c r="AMB24" s="1"/>
      <c r="AMC24" s="1"/>
      <c r="AMD24" s="1"/>
      <c r="AME24" s="1"/>
    </row>
    <row r="25" spans="1:1019" ht="14.5" customHeight="1" x14ac:dyDescent="0.35">
      <c r="A25" s="3" t="s">
        <v>31</v>
      </c>
      <c r="B25" s="6" t="s">
        <v>69</v>
      </c>
      <c r="C25" s="6" t="s">
        <v>81</v>
      </c>
      <c r="D25" s="10"/>
      <c r="E25" s="6"/>
      <c r="F25" s="10"/>
      <c r="G25" s="6"/>
      <c r="H25" s="10"/>
      <c r="I25" s="6"/>
      <c r="J25" s="10"/>
      <c r="K25" s="6"/>
      <c r="L25" s="10"/>
      <c r="M25" s="6"/>
      <c r="N25" s="10"/>
      <c r="O25" s="6"/>
      <c r="P25" s="10"/>
      <c r="Q25" s="6"/>
      <c r="R25" s="10"/>
      <c r="T25" s="10"/>
      <c r="U25" s="6"/>
      <c r="V25" s="10"/>
      <c r="W25" s="9"/>
      <c r="X25" s="10"/>
      <c r="Y25" s="9"/>
      <c r="Z25" s="10"/>
      <c r="AA25" s="9"/>
      <c r="AB25" s="10"/>
      <c r="AD25" s="10"/>
    </row>
    <row r="26" spans="1:1019" s="10" customFormat="1" x14ac:dyDescent="0.35">
      <c r="A26" s="3"/>
      <c r="B26" s="10" t="s">
        <v>72</v>
      </c>
      <c r="C26" s="33" t="s">
        <v>49</v>
      </c>
      <c r="D26" s="6"/>
      <c r="E26" s="33"/>
      <c r="F26" s="6"/>
      <c r="G26" s="33"/>
      <c r="H26" s="6"/>
      <c r="I26" s="33"/>
      <c r="J26" s="6"/>
      <c r="K26" s="33"/>
      <c r="L26" s="6"/>
      <c r="M26" s="33"/>
      <c r="N26" s="6"/>
      <c r="O26" s="33"/>
      <c r="P26" s="6"/>
      <c r="Q26" s="33"/>
      <c r="R26" s="6"/>
      <c r="T26" s="6"/>
      <c r="V26" s="6"/>
      <c r="X26" s="6"/>
      <c r="Z26" s="6"/>
      <c r="AB26" s="6"/>
      <c r="AD26" s="6"/>
    </row>
    <row r="27" spans="1:1019" s="10" customFormat="1" ht="14.5" customHeight="1" x14ac:dyDescent="0.35">
      <c r="A27" s="3" t="s">
        <v>32</v>
      </c>
      <c r="B27" s="10" t="s">
        <v>69</v>
      </c>
      <c r="C27" s="8" t="s">
        <v>82</v>
      </c>
      <c r="E27" s="8"/>
      <c r="G27" s="8"/>
      <c r="I27" s="8"/>
      <c r="K27" s="8"/>
      <c r="M27" s="8"/>
      <c r="O27" s="8"/>
      <c r="Q27" s="8"/>
      <c r="W27" s="11"/>
      <c r="Y27" s="11"/>
      <c r="AA27" s="11"/>
    </row>
    <row r="28" spans="1:1019" s="10" customFormat="1" x14ac:dyDescent="0.35">
      <c r="A28" s="3"/>
      <c r="B28" s="10" t="s">
        <v>72</v>
      </c>
      <c r="C28" s="11" t="s">
        <v>50</v>
      </c>
      <c r="D28" s="6"/>
      <c r="E28" s="11"/>
      <c r="F28" s="6"/>
      <c r="G28" s="11"/>
      <c r="H28" s="6"/>
      <c r="I28" s="11"/>
      <c r="J28" s="6"/>
      <c r="K28" s="11"/>
      <c r="L28" s="6"/>
      <c r="M28" s="11"/>
      <c r="N28" s="6"/>
      <c r="O28" s="11"/>
      <c r="P28" s="6"/>
      <c r="Q28" s="11"/>
      <c r="R28" s="6"/>
      <c r="T28" s="6"/>
      <c r="V28" s="6"/>
      <c r="X28" s="6"/>
      <c r="Z28" s="6"/>
      <c r="AB28" s="6"/>
      <c r="AD28" s="6"/>
    </row>
    <row r="29" spans="1:1019" s="10" customFormat="1" x14ac:dyDescent="0.35">
      <c r="A29" s="3" t="s">
        <v>33</v>
      </c>
      <c r="B29" s="6" t="s">
        <v>69</v>
      </c>
      <c r="C29" s="34" t="s">
        <v>83</v>
      </c>
      <c r="E29" s="34"/>
      <c r="G29" s="34"/>
      <c r="I29" s="34"/>
      <c r="K29" s="34"/>
      <c r="M29" s="34"/>
      <c r="O29" s="34"/>
      <c r="Q29" s="34"/>
      <c r="U29" s="6"/>
    </row>
    <row r="30" spans="1:1019" s="10" customFormat="1" x14ac:dyDescent="0.35">
      <c r="A30" s="3"/>
      <c r="B30" s="10" t="s">
        <v>72</v>
      </c>
      <c r="C30" s="11" t="s">
        <v>51</v>
      </c>
      <c r="D30" s="6"/>
      <c r="E30" s="11"/>
      <c r="F30" s="6"/>
      <c r="G30" s="11"/>
      <c r="H30" s="6"/>
      <c r="I30" s="11"/>
      <c r="J30" s="6"/>
      <c r="K30" s="11"/>
      <c r="L30" s="6"/>
      <c r="M30" s="11"/>
      <c r="N30" s="6"/>
      <c r="O30" s="11"/>
      <c r="P30" s="6"/>
      <c r="Q30" s="11"/>
      <c r="R30" s="6"/>
      <c r="T30" s="6"/>
      <c r="V30" s="6"/>
      <c r="X30" s="6"/>
      <c r="Z30" s="6"/>
      <c r="AB30" s="6"/>
      <c r="AD30" s="6"/>
    </row>
    <row r="31" spans="1:1019" s="10" customFormat="1" x14ac:dyDescent="0.35">
      <c r="A31" s="3" t="s">
        <v>34</v>
      </c>
      <c r="B31" s="10" t="s">
        <v>69</v>
      </c>
      <c r="C31" s="8" t="s">
        <v>84</v>
      </c>
      <c r="E31" s="8"/>
      <c r="G31" s="8"/>
      <c r="I31" s="8"/>
      <c r="K31" s="8"/>
      <c r="M31" s="8"/>
      <c r="O31" s="8"/>
      <c r="Q31" s="8"/>
    </row>
    <row r="32" spans="1:1019" s="10" customFormat="1" x14ac:dyDescent="0.35">
      <c r="A32" s="3"/>
      <c r="B32" s="10" t="s">
        <v>72</v>
      </c>
      <c r="C32" s="11" t="s">
        <v>53</v>
      </c>
      <c r="E32" s="11"/>
      <c r="G32" s="11"/>
      <c r="I32" s="11"/>
      <c r="K32" s="11"/>
      <c r="M32" s="11"/>
      <c r="O32" s="11"/>
      <c r="Q32" s="11"/>
    </row>
    <row r="33" spans="1:30" x14ac:dyDescent="0.35">
      <c r="A33" s="3" t="s">
        <v>92</v>
      </c>
      <c r="B33" s="10" t="s">
        <v>69</v>
      </c>
      <c r="C33" s="8" t="s">
        <v>126</v>
      </c>
      <c r="D33" s="10"/>
      <c r="E33" s="8"/>
      <c r="F33" s="10"/>
      <c r="G33" s="8"/>
      <c r="H33" s="10"/>
      <c r="I33" s="8"/>
      <c r="J33" s="10"/>
      <c r="K33" s="8"/>
      <c r="L33" s="10"/>
      <c r="M33" s="8"/>
      <c r="N33" s="10"/>
      <c r="O33" s="8"/>
      <c r="P33" s="10"/>
      <c r="Q33" s="8"/>
      <c r="R33" s="10"/>
      <c r="T33" s="10"/>
      <c r="U33" s="10"/>
      <c r="V33" s="10"/>
      <c r="X33" s="10"/>
      <c r="Z33" s="10"/>
      <c r="AB33" s="10"/>
      <c r="AD33" s="10"/>
    </row>
    <row r="34" spans="1:30" x14ac:dyDescent="0.35">
      <c r="B34" s="10" t="s">
        <v>72</v>
      </c>
      <c r="C34" s="54" t="s">
        <v>103</v>
      </c>
      <c r="D34" s="10"/>
      <c r="E34" s="54"/>
      <c r="F34" s="10"/>
      <c r="G34" s="54"/>
      <c r="H34" s="10"/>
      <c r="I34" s="54"/>
      <c r="J34" s="10"/>
      <c r="K34" s="54"/>
      <c r="L34" s="10"/>
      <c r="M34" s="54"/>
      <c r="N34" s="10"/>
      <c r="O34" s="54"/>
      <c r="P34" s="10"/>
      <c r="Q34" s="54"/>
      <c r="R34" s="10"/>
      <c r="T34" s="10"/>
      <c r="U34" s="10"/>
      <c r="V34" s="10"/>
      <c r="X34" s="10"/>
      <c r="Z34" s="10"/>
      <c r="AB34" s="10"/>
      <c r="AD34" s="10"/>
    </row>
    <row r="35" spans="1:30" x14ac:dyDescent="0.35">
      <c r="A35" s="3" t="s">
        <v>107</v>
      </c>
      <c r="B35" s="10" t="s">
        <v>69</v>
      </c>
      <c r="C35" s="8" t="s">
        <v>125</v>
      </c>
      <c r="D35" s="10"/>
      <c r="E35" s="8"/>
      <c r="F35" s="10"/>
      <c r="G35" s="8"/>
      <c r="H35" s="10"/>
      <c r="I35" s="8"/>
      <c r="J35" s="10"/>
      <c r="K35" s="8"/>
      <c r="L35" s="10"/>
      <c r="M35" s="8"/>
      <c r="N35" s="10"/>
      <c r="O35" s="8"/>
      <c r="P35" s="10"/>
      <c r="Q35" s="8"/>
      <c r="R35" s="10"/>
      <c r="T35" s="10"/>
      <c r="U35" s="10"/>
      <c r="V35" s="10"/>
      <c r="X35" s="10"/>
      <c r="Z35" s="10"/>
      <c r="AB35" s="10"/>
      <c r="AD35" s="10"/>
    </row>
    <row r="36" spans="1:30" x14ac:dyDescent="0.35">
      <c r="B36" s="10" t="s">
        <v>72</v>
      </c>
      <c r="C36" s="54" t="s">
        <v>118</v>
      </c>
      <c r="D36" s="10"/>
      <c r="E36" s="54"/>
      <c r="F36" s="10"/>
      <c r="G36" s="54"/>
      <c r="H36" s="10"/>
      <c r="I36" s="54"/>
      <c r="J36" s="10"/>
      <c r="K36" s="54"/>
      <c r="L36" s="10"/>
      <c r="M36" s="54"/>
      <c r="N36" s="10"/>
      <c r="O36" s="54"/>
      <c r="P36" s="10"/>
      <c r="Q36" s="54"/>
      <c r="R36" s="10"/>
      <c r="T36" s="10"/>
      <c r="U36" s="10"/>
      <c r="V36" s="10"/>
      <c r="X36" s="10"/>
      <c r="Z36" s="10"/>
      <c r="AB36" s="10"/>
      <c r="AD36" s="10"/>
    </row>
    <row r="37" spans="1:30" x14ac:dyDescent="0.35">
      <c r="A37" s="3" t="s">
        <v>119</v>
      </c>
      <c r="B37" s="10" t="s">
        <v>69</v>
      </c>
      <c r="C37" s="8" t="s">
        <v>124</v>
      </c>
      <c r="D37" s="10"/>
      <c r="E37" s="8"/>
      <c r="F37" s="10"/>
      <c r="G37" s="8"/>
      <c r="H37" s="10"/>
      <c r="I37" s="8"/>
      <c r="J37" s="10"/>
      <c r="K37" s="8"/>
      <c r="L37" s="10"/>
      <c r="M37" s="8"/>
      <c r="N37" s="10"/>
      <c r="P37" s="10"/>
      <c r="R37" s="10"/>
      <c r="T37" s="10"/>
      <c r="V37" s="10"/>
      <c r="X37" s="10"/>
      <c r="Z37" s="10"/>
      <c r="AB37" s="10"/>
      <c r="AD37" s="10"/>
    </row>
    <row r="38" spans="1:30" x14ac:dyDescent="0.35">
      <c r="B38" s="10" t="s">
        <v>72</v>
      </c>
      <c r="C38" s="54" t="s">
        <v>127</v>
      </c>
      <c r="D38" s="10"/>
      <c r="E38" s="54"/>
      <c r="F38" s="10"/>
      <c r="G38" s="54"/>
      <c r="H38" s="10"/>
      <c r="I38" s="54"/>
      <c r="J38" s="10"/>
      <c r="K38" s="54"/>
      <c r="L38" s="10"/>
      <c r="M38" s="54"/>
      <c r="N38" s="10"/>
      <c r="P38" s="10"/>
      <c r="R38" s="10"/>
      <c r="T38" s="10"/>
      <c r="V38" s="10"/>
      <c r="X38" s="10"/>
      <c r="Z38" s="10"/>
      <c r="AB38" s="10"/>
      <c r="AD38" s="10"/>
    </row>
    <row r="39" spans="1:30" x14ac:dyDescent="0.35">
      <c r="A39" s="3" t="s">
        <v>129</v>
      </c>
      <c r="B39" s="10" t="s">
        <v>69</v>
      </c>
      <c r="C39" s="8" t="s">
        <v>146</v>
      </c>
      <c r="D39" s="10"/>
      <c r="F39" s="10"/>
      <c r="H39" s="10"/>
      <c r="I39" s="8"/>
      <c r="J39" s="10"/>
      <c r="L39" s="10"/>
      <c r="N39" s="10"/>
      <c r="P39" s="10"/>
      <c r="R39" s="10"/>
      <c r="T39" s="10"/>
      <c r="V39" s="10"/>
      <c r="X39" s="10"/>
      <c r="Z39" s="10"/>
      <c r="AB39" s="10"/>
      <c r="AD39" s="10"/>
    </row>
    <row r="40" spans="1:30" x14ac:dyDescent="0.35">
      <c r="B40" s="10" t="s">
        <v>72</v>
      </c>
      <c r="C40" s="54" t="s">
        <v>140</v>
      </c>
      <c r="D40" s="10"/>
      <c r="F40" s="10"/>
      <c r="H40" s="10"/>
      <c r="I40" s="54"/>
      <c r="J40" s="10"/>
      <c r="L40" s="10"/>
      <c r="N40" s="10"/>
      <c r="P40" s="10"/>
      <c r="R40" s="10"/>
      <c r="T40" s="10"/>
      <c r="V40" s="10"/>
      <c r="X40" s="10"/>
      <c r="Z40" s="10"/>
      <c r="AB40" s="10"/>
      <c r="AD40" s="10"/>
    </row>
    <row r="41" spans="1:30" x14ac:dyDescent="0.35">
      <c r="D41" s="10"/>
      <c r="F41" s="10"/>
      <c r="H41" s="10"/>
      <c r="J41" s="10"/>
      <c r="L41" s="10"/>
      <c r="N41" s="10"/>
      <c r="P41" s="10"/>
      <c r="R41" s="10"/>
      <c r="T41" s="10"/>
      <c r="V41" s="10"/>
      <c r="X41" s="10"/>
      <c r="Z41" s="10"/>
      <c r="AB41" s="10"/>
      <c r="AD41" s="10"/>
    </row>
    <row r="42" spans="1:30" x14ac:dyDescent="0.35">
      <c r="D42" s="10"/>
      <c r="F42" s="10"/>
      <c r="H42" s="10"/>
      <c r="J42" s="10"/>
      <c r="L42" s="10"/>
      <c r="N42" s="10"/>
      <c r="P42" s="10"/>
      <c r="R42" s="10"/>
      <c r="T42" s="10"/>
      <c r="V42" s="10"/>
      <c r="X42" s="10"/>
      <c r="Z42" s="10"/>
      <c r="AB42" s="10"/>
      <c r="AD42" s="10"/>
    </row>
    <row r="43" spans="1:30" x14ac:dyDescent="0.35">
      <c r="D43" s="10"/>
      <c r="F43" s="10"/>
      <c r="H43" s="10"/>
      <c r="J43" s="10"/>
      <c r="L43" s="10"/>
      <c r="N43" s="10"/>
      <c r="P43" s="10"/>
      <c r="R43" s="10"/>
      <c r="T43" s="10"/>
      <c r="V43" s="10"/>
      <c r="X43" s="10"/>
      <c r="Z43" s="10"/>
      <c r="AB43" s="10"/>
      <c r="AD43" s="10"/>
    </row>
    <row r="44" spans="1:30" x14ac:dyDescent="0.35">
      <c r="D44" s="10"/>
      <c r="F44" s="10"/>
      <c r="H44" s="10"/>
      <c r="J44" s="10"/>
      <c r="L44" s="10"/>
      <c r="N44" s="10"/>
      <c r="P44" s="10"/>
      <c r="R44" s="10"/>
      <c r="T44" s="10"/>
      <c r="V44" s="10"/>
      <c r="X44" s="10"/>
      <c r="Z44" s="10"/>
      <c r="AB44" s="10"/>
      <c r="AD44" s="10"/>
    </row>
    <row r="45" spans="1:30" x14ac:dyDescent="0.35">
      <c r="D45" s="10"/>
      <c r="F45" s="10"/>
      <c r="H45" s="10"/>
      <c r="J45" s="10"/>
      <c r="L45" s="10"/>
      <c r="N45" s="10"/>
      <c r="P45" s="10"/>
      <c r="R45" s="10"/>
      <c r="T45" s="10"/>
      <c r="V45" s="10"/>
      <c r="X45" s="10"/>
      <c r="Z45" s="10"/>
      <c r="AB45" s="10"/>
      <c r="AD45" s="10"/>
    </row>
    <row r="46" spans="1:30" x14ac:dyDescent="0.35">
      <c r="D46" s="30"/>
      <c r="F46" s="30"/>
      <c r="H46" s="30"/>
      <c r="J46" s="30"/>
      <c r="L46" s="30"/>
      <c r="N46" s="30"/>
      <c r="P46" s="30"/>
      <c r="R46" s="30"/>
      <c r="T46" s="30"/>
      <c r="V46" s="30"/>
      <c r="X46" s="30"/>
      <c r="Z46" s="30"/>
      <c r="AB46" s="30"/>
      <c r="AD46" s="30"/>
    </row>
    <row r="47" spans="1:30" x14ac:dyDescent="0.35">
      <c r="D47" s="28"/>
      <c r="F47" s="28"/>
      <c r="H47" s="28"/>
      <c r="J47" s="28"/>
      <c r="L47" s="28"/>
      <c r="N47" s="28"/>
      <c r="P47" s="28"/>
      <c r="R47" s="28"/>
      <c r="T47" s="28"/>
      <c r="V47" s="28"/>
      <c r="X47" s="28"/>
      <c r="Z47" s="28"/>
      <c r="AB47" s="28"/>
      <c r="AD47" s="28"/>
    </row>
  </sheetData>
  <mergeCells count="9">
    <mergeCell ref="AC6:AD6"/>
    <mergeCell ref="AA6:AB6"/>
    <mergeCell ref="C5:AD5"/>
    <mergeCell ref="W6:X6"/>
    <mergeCell ref="Y6:Z6"/>
    <mergeCell ref="U6:V6"/>
    <mergeCell ref="C6:H6"/>
    <mergeCell ref="I6:N6"/>
    <mergeCell ref="O6:T6"/>
  </mergeCells>
  <hyperlinks>
    <hyperlink ref="C26" r:id="rId1"/>
    <hyperlink ref="C28" r:id="rId2" display="https://www.isciii.es/QueHacemos/Servicios/VigilanciaSaludPublicaRENAVE/EnfermedadesTransmisibles/Documents/INFORMES/Informes COVID-19/Informe n%C2%BA 14. Situaci%C3%B3n de COVID-19 en Espa%C3%B1a a 24 marzo de 2020.pdf"/>
    <hyperlink ref="C30" r:id="rId3" display="https://www.isciii.es/QueHacemos/Servicios/VigilanciaSaludPublicaRENAVE/EnfermedadesTransmisibles/Documents/INFORMES/Informes COVID-19/Informe n%C2%BA 15. Situaci%C3%B3n de COVID-19 en Espa%C3%B1a a 25 marzo de 2020.pdf"/>
    <hyperlink ref="C32" r:id="rId4" display="https://www.isciii.es/QueHacemos/Servicios/VigilanciaSaludPublicaRENAVE/EnfermedadesTransmisibles/Documents/INFORMES/Informes COVID-19/Informe n%C2%BA 16. Situaci%C3%B3n de COVID-19 en Espa%C3%B1a a 26 marzo de 2020.pdf"/>
    <hyperlink ref="C34" r:id="rId5" display="https://www.isciii.es/QueHacemos/Servicios/VigilanciaSaludPublicaRENAVE/EnfermedadesTransmisibles/Documents/INFORMES/Informes COVID-19/Informe n%C2%BA 18. Situaci%C3%B3n de COVID-19 en Espa%C3%B1a a 30 marzo de 2020.pdf"/>
    <hyperlink ref="C36" r:id="rId6" display="https://www.isciii.es/QueHacemos/Servicios/VigilanciaSaludPublicaRENAVE/EnfermedadesTransmisibles/Documents/INFORMES/Informes COVID-19/Informe n%C2%BA 19. Situaci%C3%B3n de COVID-19 en Espa%C3%B1a a 1 de abril de 2020.pdf"/>
    <hyperlink ref="E23" r:id="rId7" location="!tabs-tabla "/>
    <hyperlink ref="E24" r:id="rId8"/>
    <hyperlink ref="C40" r:id="rId9" display="https://www.isciii.es/QueHacemos/Servicios/VigilanciaSaludPublicaRENAVE/EnfermedadesTransmisibles/Documents/INFORMES/Informes COVID-19/Informe n%C2%BA 21. Situaci%C3%B3n de COVID-19 en Espa%C3%B1a a 6 de abril de 2020.pdf"/>
    <hyperlink ref="C38" r:id="rId10" display="https://www.isciii.es/QueHacemos/Servicios/VigilanciaSaludPublicaRENAVE/EnfermedadesTransmisibles/Documents/INFORMES/Informes COVID-19/Informe n%C2%BA 20. Situaci%C3%B3n de COVID-19 en Espa%C3%B1a a 3 de abril de 2020.pdf"/>
  </hyperlinks>
  <pageMargins left="0.7" right="0.7" top="0.75" bottom="0.75" header="0.3" footer="0.3"/>
  <pageSetup paperSize="9" orientation="portrait" r:id="rId11"/>
  <ignoredErrors>
    <ignoredError sqref="G8:G18 M8:M18 S8:S18" formula="1"/>
  </ignoredErrors>
  <legacyDrawing r:id="rId1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1"/>
  <sheetViews>
    <sheetView zoomScale="70" zoomScaleNormal="70" workbookViewId="0">
      <selection activeCell="A19" sqref="A19:XFD19"/>
    </sheetView>
  </sheetViews>
  <sheetFormatPr baseColWidth="10" defaultColWidth="10.58203125" defaultRowHeight="15.5" x14ac:dyDescent="0.35"/>
  <cols>
    <col min="1" max="1" width="13.5" style="5" bestFit="1" customWidth="1"/>
    <col min="2" max="2" width="7.5" style="5" customWidth="1"/>
    <col min="3" max="3" width="12.33203125" style="5" customWidth="1"/>
    <col min="4" max="4" width="21.75" style="48" customWidth="1"/>
    <col min="5" max="5" width="10.58203125" style="5" bestFit="1" customWidth="1"/>
    <col min="6" max="6" width="9.25" style="5" customWidth="1"/>
    <col min="7" max="7" width="12.08203125" style="6" customWidth="1"/>
    <col min="8" max="16384" width="10.58203125" style="6"/>
  </cols>
  <sheetData>
    <row r="1" spans="1:29" s="55" customFormat="1" ht="20" x14ac:dyDescent="0.4">
      <c r="A1" s="55" t="s">
        <v>104</v>
      </c>
    </row>
    <row r="2" spans="1:29" s="58" customFormat="1" ht="21" x14ac:dyDescent="0.5">
      <c r="A2" s="56" t="s">
        <v>114</v>
      </c>
      <c r="B2" s="59"/>
      <c r="C2" s="59"/>
      <c r="D2" s="62"/>
      <c r="E2" s="59"/>
      <c r="F2" s="59"/>
    </row>
    <row r="3" spans="1:29" s="2" customFormat="1" x14ac:dyDescent="0.35">
      <c r="A3" s="64" t="s">
        <v>111</v>
      </c>
      <c r="B3" s="17"/>
      <c r="L3" s="5"/>
      <c r="O3" s="18"/>
      <c r="P3" s="18"/>
      <c r="Q3" s="5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s="2" customFormat="1" x14ac:dyDescent="0.35">
      <c r="A4" s="64"/>
      <c r="B4" s="17"/>
      <c r="L4" s="5"/>
      <c r="O4" s="18"/>
      <c r="P4" s="18"/>
      <c r="Q4" s="5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</row>
    <row r="5" spans="1:29" x14ac:dyDescent="0.35">
      <c r="A5" s="30" t="s">
        <v>37</v>
      </c>
      <c r="B5" s="30" t="s">
        <v>16</v>
      </c>
      <c r="C5" s="29" t="s">
        <v>17</v>
      </c>
      <c r="D5" s="29" t="s">
        <v>35</v>
      </c>
      <c r="E5" s="5" t="s">
        <v>38</v>
      </c>
      <c r="F5" s="5" t="s">
        <v>16</v>
      </c>
    </row>
    <row r="6" spans="1:29" x14ac:dyDescent="0.35">
      <c r="A6" s="30" t="s">
        <v>136</v>
      </c>
      <c r="B6" s="30" t="s">
        <v>132</v>
      </c>
      <c r="C6" s="29">
        <v>14555</v>
      </c>
      <c r="D6" s="46" t="s">
        <v>44</v>
      </c>
      <c r="E6" s="5" t="s">
        <v>139</v>
      </c>
      <c r="F6" s="42">
        <v>0.54166666666666663</v>
      </c>
    </row>
    <row r="7" spans="1:29" x14ac:dyDescent="0.35">
      <c r="A7" s="30" t="s">
        <v>129</v>
      </c>
      <c r="B7" s="30" t="s">
        <v>132</v>
      </c>
      <c r="C7" s="29">
        <v>13798</v>
      </c>
      <c r="D7" s="46" t="s">
        <v>44</v>
      </c>
      <c r="E7" s="5" t="s">
        <v>136</v>
      </c>
      <c r="F7" s="42">
        <v>0.54166666666666663</v>
      </c>
    </row>
    <row r="8" spans="1:29" x14ac:dyDescent="0.35">
      <c r="A8" s="30" t="s">
        <v>128</v>
      </c>
      <c r="B8" s="30" t="s">
        <v>132</v>
      </c>
      <c r="C8" s="29">
        <v>13055</v>
      </c>
      <c r="D8" s="46" t="s">
        <v>44</v>
      </c>
      <c r="E8" s="5" t="s">
        <v>129</v>
      </c>
      <c r="F8" s="42">
        <v>0.58333333333333337</v>
      </c>
    </row>
    <row r="9" spans="1:29" x14ac:dyDescent="0.35">
      <c r="A9" s="30" t="s">
        <v>122</v>
      </c>
      <c r="B9" s="30" t="s">
        <v>132</v>
      </c>
      <c r="C9" s="29">
        <v>12418</v>
      </c>
      <c r="D9" s="46" t="s">
        <v>44</v>
      </c>
      <c r="E9" s="5" t="s">
        <v>128</v>
      </c>
      <c r="F9" s="42">
        <v>0.54166666666666663</v>
      </c>
    </row>
    <row r="10" spans="1:29" x14ac:dyDescent="0.35">
      <c r="A10" s="30" t="s">
        <v>119</v>
      </c>
      <c r="B10" s="30" t="s">
        <v>39</v>
      </c>
      <c r="C10" s="29">
        <v>11744</v>
      </c>
      <c r="D10" s="46" t="s">
        <v>44</v>
      </c>
      <c r="E10" s="5" t="s">
        <v>122</v>
      </c>
      <c r="F10" s="42">
        <v>0.54166666666666663</v>
      </c>
    </row>
    <row r="11" spans="1:29" x14ac:dyDescent="0.35">
      <c r="A11" s="30" t="s">
        <v>117</v>
      </c>
      <c r="B11" s="30" t="s">
        <v>39</v>
      </c>
      <c r="C11" s="29">
        <v>10935</v>
      </c>
      <c r="D11" s="46" t="s">
        <v>44</v>
      </c>
      <c r="E11" s="5" t="s">
        <v>119</v>
      </c>
      <c r="F11" s="42">
        <v>0.54166666666666663</v>
      </c>
    </row>
    <row r="12" spans="1:29" x14ac:dyDescent="0.35">
      <c r="A12" s="30" t="s">
        <v>107</v>
      </c>
      <c r="B12" s="30" t="s">
        <v>39</v>
      </c>
      <c r="C12" s="29">
        <v>10003</v>
      </c>
      <c r="D12" s="46" t="s">
        <v>44</v>
      </c>
      <c r="E12" s="5" t="s">
        <v>117</v>
      </c>
      <c r="F12" s="42">
        <v>0.625</v>
      </c>
    </row>
    <row r="13" spans="1:29" x14ac:dyDescent="0.35">
      <c r="A13" s="30" t="s">
        <v>100</v>
      </c>
      <c r="B13" s="30" t="s">
        <v>39</v>
      </c>
      <c r="C13" s="29">
        <v>9053</v>
      </c>
      <c r="D13" s="46" t="s">
        <v>44</v>
      </c>
      <c r="E13" s="5" t="s">
        <v>107</v>
      </c>
      <c r="F13" s="42">
        <v>0.625</v>
      </c>
    </row>
    <row r="14" spans="1:29" x14ac:dyDescent="0.35">
      <c r="A14" s="30" t="s">
        <v>92</v>
      </c>
      <c r="B14" s="30" t="s">
        <v>39</v>
      </c>
      <c r="C14" s="29">
        <v>8189</v>
      </c>
      <c r="D14" s="46" t="s">
        <v>44</v>
      </c>
      <c r="E14" s="5" t="s">
        <v>100</v>
      </c>
      <c r="F14" s="42">
        <v>0.61805555555555558</v>
      </c>
    </row>
    <row r="15" spans="1:29" x14ac:dyDescent="0.35">
      <c r="A15" s="5" t="s">
        <v>91</v>
      </c>
      <c r="B15" s="42">
        <v>0.875</v>
      </c>
      <c r="C15" s="5">
        <v>7340</v>
      </c>
      <c r="D15" s="46" t="s">
        <v>44</v>
      </c>
      <c r="E15" s="5" t="s">
        <v>92</v>
      </c>
      <c r="F15" s="42">
        <v>0.55555555555555558</v>
      </c>
    </row>
    <row r="16" spans="1:29" x14ac:dyDescent="0.35">
      <c r="A16" s="30" t="s">
        <v>86</v>
      </c>
      <c r="B16" s="30" t="s">
        <v>39</v>
      </c>
      <c r="C16" s="47">
        <v>6528</v>
      </c>
      <c r="D16" s="46" t="s">
        <v>44</v>
      </c>
      <c r="E16" s="5" t="s">
        <v>86</v>
      </c>
      <c r="F16" s="42">
        <v>0.54166666666666663</v>
      </c>
    </row>
    <row r="17" spans="1:7" x14ac:dyDescent="0.35">
      <c r="A17" s="30" t="s">
        <v>36</v>
      </c>
      <c r="B17" s="30" t="s">
        <v>39</v>
      </c>
      <c r="C17" s="49">
        <v>5690</v>
      </c>
      <c r="D17" s="46" t="s">
        <v>44</v>
      </c>
      <c r="E17" s="5" t="s">
        <v>86</v>
      </c>
      <c r="F17" s="42">
        <v>0.54166666666666663</v>
      </c>
    </row>
    <row r="18" spans="1:7" x14ac:dyDescent="0.35">
      <c r="A18" s="30" t="s">
        <v>34</v>
      </c>
      <c r="B18" s="30" t="s">
        <v>39</v>
      </c>
      <c r="C18" s="45">
        <v>4858</v>
      </c>
      <c r="D18" s="11" t="s">
        <v>40</v>
      </c>
      <c r="E18" s="5" t="s">
        <v>36</v>
      </c>
      <c r="F18" s="42">
        <v>0.5</v>
      </c>
      <c r="G18" s="43"/>
    </row>
    <row r="19" spans="1:7" x14ac:dyDescent="0.35">
      <c r="A19" s="30" t="s">
        <v>33</v>
      </c>
      <c r="B19" s="30" t="s">
        <v>39</v>
      </c>
      <c r="C19" s="45">
        <v>4089</v>
      </c>
      <c r="D19" s="46" t="s">
        <v>44</v>
      </c>
      <c r="E19" s="5" t="s">
        <v>36</v>
      </c>
      <c r="F19" s="42">
        <v>0.5</v>
      </c>
      <c r="G19" s="43"/>
    </row>
    <row r="20" spans="1:7" x14ac:dyDescent="0.35">
      <c r="A20" s="30" t="s">
        <v>32</v>
      </c>
      <c r="B20" s="30" t="s">
        <v>39</v>
      </c>
      <c r="C20" s="45">
        <v>3296</v>
      </c>
      <c r="D20" s="46" t="s">
        <v>44</v>
      </c>
      <c r="E20" s="5" t="s">
        <v>36</v>
      </c>
      <c r="F20" s="42">
        <v>0.5</v>
      </c>
    </row>
    <row r="21" spans="1:7" x14ac:dyDescent="0.35">
      <c r="A21" s="30" t="s">
        <v>31</v>
      </c>
      <c r="B21" s="30" t="s">
        <v>39</v>
      </c>
      <c r="C21" s="45">
        <v>2696</v>
      </c>
      <c r="D21" s="46" t="s">
        <v>44</v>
      </c>
      <c r="E21" s="5" t="s">
        <v>36</v>
      </c>
      <c r="F21" s="42">
        <v>0.5</v>
      </c>
    </row>
    <row r="22" spans="1:7" x14ac:dyDescent="0.35">
      <c r="A22" s="30" t="s">
        <v>42</v>
      </c>
      <c r="B22" s="30" t="s">
        <v>39</v>
      </c>
      <c r="C22" s="45">
        <v>2098</v>
      </c>
      <c r="D22" s="46" t="s">
        <v>44</v>
      </c>
      <c r="E22" s="5" t="s">
        <v>36</v>
      </c>
      <c r="F22" s="42">
        <v>0.5</v>
      </c>
    </row>
    <row r="23" spans="1:7" x14ac:dyDescent="0.35">
      <c r="A23" s="30" t="s">
        <v>43</v>
      </c>
      <c r="B23" s="30" t="s">
        <v>39</v>
      </c>
      <c r="C23" s="45">
        <v>1720</v>
      </c>
      <c r="D23" s="46" t="s">
        <v>44</v>
      </c>
      <c r="E23" s="5" t="s">
        <v>36</v>
      </c>
      <c r="F23" s="42">
        <v>0.5</v>
      </c>
    </row>
    <row r="24" spans="1:7" x14ac:dyDescent="0.35">
      <c r="A24" s="30" t="s">
        <v>41</v>
      </c>
      <c r="B24" s="30" t="s">
        <v>39</v>
      </c>
      <c r="C24" s="45">
        <v>1280</v>
      </c>
      <c r="D24" s="46" t="s">
        <v>44</v>
      </c>
      <c r="E24" s="5" t="s">
        <v>36</v>
      </c>
      <c r="F24" s="42">
        <v>0.5</v>
      </c>
    </row>
    <row r="25" spans="1:7" x14ac:dyDescent="0.35">
      <c r="A25" s="30" t="s">
        <v>30</v>
      </c>
      <c r="B25" s="30" t="s">
        <v>39</v>
      </c>
      <c r="C25" s="45">
        <v>982</v>
      </c>
      <c r="D25" s="46" t="s">
        <v>44</v>
      </c>
      <c r="E25" s="5" t="s">
        <v>36</v>
      </c>
      <c r="F25" s="42">
        <v>0.5</v>
      </c>
    </row>
    <row r="26" spans="1:7" x14ac:dyDescent="0.35">
      <c r="A26" s="30" t="s">
        <v>29</v>
      </c>
      <c r="B26" s="30" t="s">
        <v>39</v>
      </c>
      <c r="C26" s="45">
        <v>742</v>
      </c>
      <c r="D26" s="46" t="s">
        <v>44</v>
      </c>
      <c r="E26" s="5" t="s">
        <v>36</v>
      </c>
      <c r="F26" s="42">
        <v>0.5</v>
      </c>
    </row>
    <row r="27" spans="1:7" x14ac:dyDescent="0.35">
      <c r="A27" s="30" t="s">
        <v>28</v>
      </c>
      <c r="B27" s="30" t="s">
        <v>39</v>
      </c>
      <c r="C27" s="45">
        <v>598</v>
      </c>
      <c r="D27" s="46" t="s">
        <v>44</v>
      </c>
      <c r="E27" s="5" t="s">
        <v>36</v>
      </c>
      <c r="F27" s="42">
        <v>0.5</v>
      </c>
    </row>
    <row r="28" spans="1:7" x14ac:dyDescent="0.35">
      <c r="A28" s="30" t="s">
        <v>27</v>
      </c>
      <c r="B28" s="30" t="s">
        <v>39</v>
      </c>
      <c r="C28" s="45">
        <v>482</v>
      </c>
      <c r="D28" s="46" t="s">
        <v>44</v>
      </c>
      <c r="E28" s="5" t="s">
        <v>36</v>
      </c>
      <c r="F28" s="42">
        <v>0.5</v>
      </c>
    </row>
    <row r="29" spans="1:7" x14ac:dyDescent="0.35">
      <c r="A29" s="30" t="s">
        <v>26</v>
      </c>
      <c r="B29" s="30" t="s">
        <v>39</v>
      </c>
      <c r="C29" s="45">
        <v>306</v>
      </c>
      <c r="D29" s="46" t="s">
        <v>44</v>
      </c>
      <c r="E29" s="5" t="s">
        <v>36</v>
      </c>
      <c r="F29" s="42">
        <v>0.5</v>
      </c>
    </row>
    <row r="30" spans="1:7" x14ac:dyDescent="0.35">
      <c r="A30" s="30" t="s">
        <v>25</v>
      </c>
      <c r="B30" s="30" t="s">
        <v>39</v>
      </c>
      <c r="C30" s="45">
        <v>284</v>
      </c>
      <c r="D30" s="46" t="s">
        <v>44</v>
      </c>
      <c r="E30" s="5" t="s">
        <v>36</v>
      </c>
      <c r="F30" s="42">
        <v>0.5</v>
      </c>
    </row>
    <row r="31" spans="1:7" x14ac:dyDescent="0.35">
      <c r="A31" s="30" t="s">
        <v>24</v>
      </c>
      <c r="B31" s="30" t="s">
        <v>39</v>
      </c>
      <c r="C31" s="45">
        <v>134</v>
      </c>
      <c r="D31" s="46" t="s">
        <v>44</v>
      </c>
      <c r="E31" s="5" t="s">
        <v>36</v>
      </c>
      <c r="F31" s="42">
        <v>0.5</v>
      </c>
    </row>
    <row r="32" spans="1:7" x14ac:dyDescent="0.35">
      <c r="A32" s="30" t="s">
        <v>23</v>
      </c>
      <c r="B32" s="30" t="s">
        <v>39</v>
      </c>
      <c r="C32" s="45">
        <v>120</v>
      </c>
      <c r="D32" s="46" t="s">
        <v>44</v>
      </c>
      <c r="E32" s="5" t="s">
        <v>36</v>
      </c>
      <c r="F32" s="42">
        <v>0.5</v>
      </c>
    </row>
    <row r="33" spans="1:6" x14ac:dyDescent="0.35">
      <c r="A33" s="30" t="s">
        <v>22</v>
      </c>
      <c r="B33" s="30" t="s">
        <v>39</v>
      </c>
      <c r="C33" s="45">
        <v>84</v>
      </c>
      <c r="D33" s="46" t="s">
        <v>44</v>
      </c>
      <c r="E33" s="5" t="s">
        <v>36</v>
      </c>
      <c r="F33" s="42">
        <v>0.5</v>
      </c>
    </row>
    <row r="34" spans="1:6" x14ac:dyDescent="0.35">
      <c r="A34" s="30" t="s">
        <v>21</v>
      </c>
      <c r="B34" s="30" t="s">
        <v>39</v>
      </c>
      <c r="C34" s="45">
        <v>48</v>
      </c>
      <c r="D34" s="44" t="s">
        <v>44</v>
      </c>
      <c r="E34" s="5" t="s">
        <v>36</v>
      </c>
      <c r="F34" s="42">
        <v>0.5</v>
      </c>
    </row>
    <row r="35" spans="1:6" x14ac:dyDescent="0.35">
      <c r="A35" s="30" t="s">
        <v>5</v>
      </c>
      <c r="B35" s="30" t="s">
        <v>39</v>
      </c>
      <c r="C35" s="45">
        <v>36</v>
      </c>
      <c r="D35" s="46" t="s">
        <v>44</v>
      </c>
      <c r="E35" s="5" t="s">
        <v>36</v>
      </c>
      <c r="F35" s="42">
        <v>0.5</v>
      </c>
    </row>
    <row r="36" spans="1:6" x14ac:dyDescent="0.35">
      <c r="A36" s="30" t="s">
        <v>20</v>
      </c>
      <c r="B36" s="30" t="s">
        <v>39</v>
      </c>
      <c r="C36" s="29">
        <v>28</v>
      </c>
      <c r="D36" s="46" t="s">
        <v>44</v>
      </c>
      <c r="E36" s="5" t="s">
        <v>36</v>
      </c>
      <c r="F36" s="42">
        <v>0.5</v>
      </c>
    </row>
    <row r="37" spans="1:6" x14ac:dyDescent="0.35">
      <c r="A37" s="30" t="s">
        <v>19</v>
      </c>
      <c r="B37" s="30" t="s">
        <v>39</v>
      </c>
      <c r="C37" s="29">
        <v>16</v>
      </c>
      <c r="D37" s="11" t="s">
        <v>59</v>
      </c>
      <c r="E37" s="5" t="s">
        <v>5</v>
      </c>
      <c r="F37" s="42">
        <v>0.54166666666666663</v>
      </c>
    </row>
    <row r="38" spans="1:6" x14ac:dyDescent="0.35">
      <c r="A38" s="30" t="s">
        <v>18</v>
      </c>
      <c r="B38" s="30"/>
      <c r="C38" s="29"/>
      <c r="D38" s="11"/>
      <c r="F38" s="43"/>
    </row>
    <row r="39" spans="1:6" x14ac:dyDescent="0.35">
      <c r="A39" s="30" t="s">
        <v>62</v>
      </c>
      <c r="B39" s="30" t="s">
        <v>39</v>
      </c>
      <c r="C39" s="29">
        <v>5</v>
      </c>
      <c r="D39" s="11" t="s">
        <v>58</v>
      </c>
      <c r="E39" s="5" t="s">
        <v>18</v>
      </c>
      <c r="F39" s="42">
        <v>0.54166666666666663</v>
      </c>
    </row>
    <row r="40" spans="1:6" x14ac:dyDescent="0.35">
      <c r="A40" s="30" t="s">
        <v>60</v>
      </c>
      <c r="B40" s="30" t="s">
        <v>39</v>
      </c>
      <c r="C40" s="29">
        <v>3</v>
      </c>
      <c r="D40" s="11" t="s">
        <v>61</v>
      </c>
      <c r="E40" s="5" t="s">
        <v>62</v>
      </c>
      <c r="F40" s="42">
        <v>0.54166666666666663</v>
      </c>
    </row>
    <row r="41" spans="1:6" x14ac:dyDescent="0.35">
      <c r="A41" s="30" t="s">
        <v>63</v>
      </c>
      <c r="B41" s="30" t="s">
        <v>64</v>
      </c>
      <c r="C41" s="29">
        <v>1</v>
      </c>
      <c r="D41" s="11" t="s">
        <v>65</v>
      </c>
      <c r="E41" s="5" t="s">
        <v>60</v>
      </c>
      <c r="F41" s="42">
        <v>0.54166666666666663</v>
      </c>
    </row>
  </sheetData>
  <autoFilter ref="A5:G5">
    <sortState ref="A2:G28">
      <sortCondition descending="1" ref="A1"/>
    </sortState>
  </autoFilter>
  <hyperlinks>
    <hyperlink ref="D37" r:id="rId1"/>
    <hyperlink ref="D39" r:id="rId2"/>
    <hyperlink ref="D40" r:id="rId3"/>
    <hyperlink ref="D18" r:id="rId4"/>
    <hyperlink ref="D41" r:id="rId5"/>
    <hyperlink ref="D36" r:id="rId6"/>
    <hyperlink ref="D34" r:id="rId7"/>
    <hyperlink ref="D35" r:id="rId8"/>
    <hyperlink ref="D33" r:id="rId9"/>
    <hyperlink ref="D32" r:id="rId10"/>
    <hyperlink ref="D31" r:id="rId11"/>
    <hyperlink ref="D30" r:id="rId12"/>
    <hyperlink ref="D29" r:id="rId13"/>
    <hyperlink ref="D28" r:id="rId14"/>
    <hyperlink ref="D27" r:id="rId15"/>
    <hyperlink ref="D26" r:id="rId16"/>
    <hyperlink ref="D25" r:id="rId17"/>
    <hyperlink ref="D24" r:id="rId18"/>
    <hyperlink ref="D23" r:id="rId19"/>
    <hyperlink ref="D22" r:id="rId20"/>
    <hyperlink ref="D21" r:id="rId21"/>
    <hyperlink ref="D20" r:id="rId22"/>
    <hyperlink ref="D19" r:id="rId23"/>
    <hyperlink ref="D17" r:id="rId24"/>
    <hyperlink ref="D16" r:id="rId25"/>
    <hyperlink ref="D15" r:id="rId26"/>
    <hyperlink ref="D14" r:id="rId27"/>
    <hyperlink ref="D13" r:id="rId28"/>
    <hyperlink ref="D12" r:id="rId29"/>
    <hyperlink ref="D11" r:id="rId30"/>
    <hyperlink ref="D10" r:id="rId31"/>
    <hyperlink ref="D9" r:id="rId32"/>
    <hyperlink ref="D8" r:id="rId33"/>
    <hyperlink ref="D7" r:id="rId34"/>
    <hyperlink ref="D6" r:id="rId35"/>
  </hyperlinks>
  <pageMargins left="0.7" right="0.7" top="0.75" bottom="0.75" header="0.3" footer="0.3"/>
  <pageSetup orientation="portrait" r:id="rId3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2020-03-26T17:46:53Z</dcterms:created>
  <dcterms:modified xsi:type="dcterms:W3CDTF">2020-04-09T05:33:35Z</dcterms:modified>
</cp:coreProperties>
</file>